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Vammaispingis SM mitalistit" sheetId="1" r:id="rId1"/>
    <sheet name="Joukkue_SM" sheetId="2" r:id="rId2"/>
    <sheet name="Pelit" sheetId="3" r:id="rId3"/>
    <sheet name="Kaksinpeli A+B jatko" sheetId="4" r:id="rId4"/>
    <sheet name="Kaksinpeli A+B poolit" sheetId="5" r:id="rId5"/>
  </sheets>
  <definedNames/>
  <calcPr fullCalcOnLoad="1"/>
</workbook>
</file>

<file path=xl/sharedStrings.xml><?xml version="1.0" encoding="utf-8"?>
<sst xmlns="http://schemas.openxmlformats.org/spreadsheetml/2006/main" count="605" uniqueCount="178">
  <si>
    <t>Kilpailun nimi</t>
  </si>
  <si>
    <t>Vammaispingis SM</t>
  </si>
  <si>
    <t>Luokka</t>
  </si>
  <si>
    <t>Pvm</t>
  </si>
  <si>
    <t>16.05.2015</t>
  </si>
  <si>
    <t>RN</t>
  </si>
  <si>
    <t>Seura</t>
  </si>
  <si>
    <t>Voitot</t>
  </si>
  <si>
    <t>Erät</t>
  </si>
  <si>
    <t>Pisteet</t>
  </si>
  <si>
    <t>Sija</t>
  </si>
  <si>
    <t>Joukkue A + B</t>
  </si>
  <si>
    <t>Joukkue</t>
  </si>
  <si>
    <t>Lallo Ismo / Räsänen Pekka</t>
  </si>
  <si>
    <t>Nisula Teuvo / Manner Markku</t>
  </si>
  <si>
    <t>Virtanen Olli / Auvinen Jari</t>
  </si>
  <si>
    <t>Mikkonen Petri / Viljamaa Janne</t>
  </si>
  <si>
    <t>TuKa/Atlas</t>
  </si>
  <si>
    <t>LPTS/MPS</t>
  </si>
  <si>
    <t>LPTS/LPTS</t>
  </si>
  <si>
    <t>LiPi/Atlas</t>
  </si>
  <si>
    <t>1</t>
  </si>
  <si>
    <t>3</t>
  </si>
  <si>
    <t>2</t>
  </si>
  <si>
    <t>0</t>
  </si>
  <si>
    <t>4</t>
  </si>
  <si>
    <t>Lallo / Räsänen</t>
  </si>
  <si>
    <t>Nisula/ Manner</t>
  </si>
  <si>
    <t>Virtanen / Auvinen</t>
  </si>
  <si>
    <t>Mikkonen / Viljamaa</t>
  </si>
  <si>
    <t>Joukkue SM mitalistit</t>
  </si>
  <si>
    <t>Suomen Pöytätennisliitto</t>
  </si>
  <si>
    <t>KILPAILU</t>
  </si>
  <si>
    <t>Joukkuepöytäkirja</t>
  </si>
  <si>
    <t>JÄRJESTÄJÄ</t>
  </si>
  <si>
    <t>Lahden pöytätennisseura ry</t>
  </si>
  <si>
    <t>2-pelaajan joukkueille</t>
  </si>
  <si>
    <t>LUOKKA</t>
  </si>
  <si>
    <t>Joukkuepeli A + B</t>
  </si>
  <si>
    <t>PÄIVÄ</t>
  </si>
  <si>
    <t xml:space="preserve"> klo</t>
  </si>
  <si>
    <t>Joukkue ja pelaajanimet kokonaan</t>
  </si>
  <si>
    <t>Koti</t>
  </si>
  <si>
    <t>Vieras</t>
  </si>
  <si>
    <t>A</t>
  </si>
  <si>
    <t>Ismo Lallo</t>
  </si>
  <si>
    <t>X</t>
  </si>
  <si>
    <t>Olli Virtanen</t>
  </si>
  <si>
    <t>B</t>
  </si>
  <si>
    <t>Pekkä Räsänen</t>
  </si>
  <si>
    <t>Y</t>
  </si>
  <si>
    <t>Jari Auvinen</t>
  </si>
  <si>
    <t>Nelinpelin pelaajat</t>
  </si>
  <si>
    <t>Lallo</t>
  </si>
  <si>
    <t>Virtanen</t>
  </si>
  <si>
    <t>Räsänen</t>
  </si>
  <si>
    <t>Auvinen</t>
  </si>
  <si>
    <t>Vain erien jäännöspisteet (-0 vaatii eteen tekstimuotoilupilkun ')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</si>
  <si>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</si>
  <si>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</si>
  <si>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</si>
  <si>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</si>
  <si>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</si>
  <si>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</si>
  <si>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K</t>
  </si>
  <si>
    <t>V</t>
  </si>
  <si>
    <t>A-X</t>
  </si>
  <si>
    <t>B-Y</t>
  </si>
  <si>
    <t>Nelinp</t>
  </si>
  <si>
    <t>A-Y</t>
  </si>
  <si>
    <t>B-X</t>
  </si>
  <si>
    <t>Tulos</t>
  </si>
  <si>
    <t>Allekirjoitukset</t>
  </si>
  <si>
    <t>Kotijoukkue</t>
  </si>
  <si>
    <t>Vierasjoukkue</t>
  </si>
  <si>
    <t>Tuomari</t>
  </si>
  <si>
    <t>Voittaja</t>
  </si>
  <si>
    <t>Lallo/Räsänen</t>
  </si>
  <si>
    <t>Petri Mikkonen</t>
  </si>
  <si>
    <t>Janne Viljamaa</t>
  </si>
  <si>
    <t>Auvinen/Virtanen</t>
  </si>
  <si>
    <t>Pekka Räsänen</t>
  </si>
  <si>
    <t>Markku Manner</t>
  </si>
  <si>
    <t>Teuvo Nisula</t>
  </si>
  <si>
    <t>Manner</t>
  </si>
  <si>
    <t>Viljamaa</t>
  </si>
  <si>
    <t>Nisula</t>
  </si>
  <si>
    <t>Mikkonen</t>
  </si>
  <si>
    <t>Manner/Nisula</t>
  </si>
  <si>
    <t>Lahden pöytätennisseura</t>
  </si>
  <si>
    <t>Räsänen/Lallo</t>
  </si>
  <si>
    <t>Menner</t>
  </si>
  <si>
    <t>Nisula/Manner</t>
  </si>
  <si>
    <t>Virtanen/Auvinen</t>
  </si>
  <si>
    <t>6</t>
  </si>
  <si>
    <t>5</t>
  </si>
  <si>
    <t>Jatko</t>
  </si>
  <si>
    <t>Nimi</t>
  </si>
  <si>
    <t>A1</t>
  </si>
  <si>
    <t>Lallo Ismo</t>
  </si>
  <si>
    <t>TuKa</t>
  </si>
  <si>
    <t>B2</t>
  </si>
  <si>
    <t>Nisula Teuvo</t>
  </si>
  <si>
    <t>LPTS</t>
  </si>
  <si>
    <t>8,7,10</t>
  </si>
  <si>
    <t>A2</t>
  </si>
  <si>
    <t>Manner Markku</t>
  </si>
  <si>
    <t>MPS</t>
  </si>
  <si>
    <t>Auvinen Jari</t>
  </si>
  <si>
    <t>-7,6,6,1</t>
  </si>
  <si>
    <t>B1</t>
  </si>
  <si>
    <t>6,7,7</t>
  </si>
  <si>
    <t>SM mitalistit:</t>
  </si>
  <si>
    <t>A + B</t>
  </si>
  <si>
    <t>Pooli A</t>
  </si>
  <si>
    <t>1889</t>
  </si>
  <si>
    <t>12-0</t>
  </si>
  <si>
    <t>8</t>
  </si>
  <si>
    <t>9-3</t>
  </si>
  <si>
    <t>7</t>
  </si>
  <si>
    <t>Virtanen Olli</t>
  </si>
  <si>
    <t>5-11</t>
  </si>
  <si>
    <t>Mikkonen Petri</t>
  </si>
  <si>
    <t>LiPi</t>
  </si>
  <si>
    <t>5-9</t>
  </si>
  <si>
    <t>Savolainen Jorma</t>
  </si>
  <si>
    <t>3-11</t>
  </si>
  <si>
    <t>1. erä</t>
  </si>
  <si>
    <t>2. erä</t>
  </si>
  <si>
    <t>3. erä</t>
  </si>
  <si>
    <t>4. erä</t>
  </si>
  <si>
    <t>5. erä</t>
  </si>
  <si>
    <t>Ottelu</t>
  </si>
  <si>
    <t>1-5</t>
  </si>
  <si>
    <t>11-3</t>
  </si>
  <si>
    <t>11-2</t>
  </si>
  <si>
    <t>3-0</t>
  </si>
  <si>
    <t>2-4</t>
  </si>
  <si>
    <t>11-4</t>
  </si>
  <si>
    <t>12-10</t>
  </si>
  <si>
    <t>1-4</t>
  </si>
  <si>
    <t>3-5</t>
  </si>
  <si>
    <t>11-6</t>
  </si>
  <si>
    <t>1-11</t>
  </si>
  <si>
    <t>11-9</t>
  </si>
  <si>
    <t>7-11</t>
  </si>
  <si>
    <t>2-3</t>
  </si>
  <si>
    <t>1-3</t>
  </si>
  <si>
    <t>11-5</t>
  </si>
  <si>
    <t>11-7</t>
  </si>
  <si>
    <t>2-5</t>
  </si>
  <si>
    <t>14-12</t>
  </si>
  <si>
    <t>4-5</t>
  </si>
  <si>
    <t>11-8</t>
  </si>
  <si>
    <t>1-2</t>
  </si>
  <si>
    <t>3-4</t>
  </si>
  <si>
    <t>13-11</t>
  </si>
  <si>
    <t>3-2</t>
  </si>
  <si>
    <t>Pooli B</t>
  </si>
  <si>
    <t>1722</t>
  </si>
  <si>
    <t>12-3</t>
  </si>
  <si>
    <t>Räsänen Pekka</t>
  </si>
  <si>
    <t>Atlas</t>
  </si>
  <si>
    <t>6-10</t>
  </si>
  <si>
    <t>Pasanen Heikki</t>
  </si>
  <si>
    <t>PT-2000</t>
  </si>
  <si>
    <t>Viljamaa Janne</t>
  </si>
  <si>
    <t>6-11</t>
  </si>
  <si>
    <t>9-11</t>
  </si>
  <si>
    <t>3-1</t>
  </si>
  <si>
    <t>8-11</t>
  </si>
  <si>
    <t>0-3</t>
  </si>
  <si>
    <t>Ismo Lallo / Pekka Räsänen</t>
  </si>
  <si>
    <t>Teuvo Nisula / Markku Manner</t>
  </si>
  <si>
    <t>Olli Virtanen / Jari Auvinen</t>
  </si>
  <si>
    <t>Petri Mikkonen / Janne Viljamaa</t>
  </si>
  <si>
    <t>Vammaispingis joukkue SM 2015 mitalistit:</t>
  </si>
  <si>
    <t>Vammaispingis kaksinpelin SM 2015 luokkien A + B mitalistit: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</si>
</sst>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.mm\.yyyy"/>
    <numFmt numFmtId="165" formatCode="0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>
        <color indexed="8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dashed">
        <color indexed="8"/>
      </left>
      <right style="double">
        <color indexed="8"/>
      </right>
      <top style="thin">
        <color indexed="8"/>
      </top>
      <bottom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/>
      <right/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/>
      <right/>
      <top/>
      <bottom style="thin"/>
    </border>
    <border>
      <left/>
      <right/>
      <top style="medium"/>
      <bottom style="thin"/>
    </border>
    <border>
      <left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medium"/>
    </border>
    <border>
      <left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49" fontId="3" fillId="0" borderId="0" xfId="47" applyNumberFormat="1">
      <alignment/>
      <protection/>
    </xf>
    <xf numFmtId="49" fontId="3" fillId="0" borderId="10" xfId="47" applyNumberFormat="1" applyFont="1" applyFill="1" applyBorder="1" applyAlignment="1" applyProtection="1">
      <alignment horizontal="left"/>
      <protection/>
    </xf>
    <xf numFmtId="49" fontId="4" fillId="0" borderId="11" xfId="47" applyNumberFormat="1" applyFont="1" applyFill="1" applyBorder="1" applyAlignment="1" applyProtection="1">
      <alignment horizontal="left"/>
      <protection/>
    </xf>
    <xf numFmtId="49" fontId="4" fillId="0" borderId="12" xfId="47" applyNumberFormat="1" applyFont="1" applyFill="1" applyBorder="1" applyAlignment="1" applyProtection="1">
      <alignment horizontal="left"/>
      <protection/>
    </xf>
    <xf numFmtId="49" fontId="3" fillId="0" borderId="13" xfId="47" applyNumberFormat="1" applyFont="1" applyFill="1" applyBorder="1" applyAlignment="1" applyProtection="1">
      <alignment horizontal="left"/>
      <protection/>
    </xf>
    <xf numFmtId="49" fontId="3" fillId="0" borderId="0" xfId="47" applyNumberFormat="1" applyFont="1" applyFill="1" applyBorder="1" applyAlignment="1" applyProtection="1">
      <alignment horizontal="left"/>
      <protection/>
    </xf>
    <xf numFmtId="49" fontId="5" fillId="0" borderId="0" xfId="47" applyNumberFormat="1" applyFont="1" applyFill="1" applyBorder="1" applyAlignment="1" applyProtection="1">
      <alignment horizontal="left"/>
      <protection/>
    </xf>
    <xf numFmtId="49" fontId="5" fillId="0" borderId="14" xfId="47" applyNumberFormat="1" applyFont="1" applyFill="1" applyBorder="1" applyAlignment="1" applyProtection="1">
      <alignment horizontal="left"/>
      <protection/>
    </xf>
    <xf numFmtId="49" fontId="3" fillId="0" borderId="15" xfId="47" applyNumberFormat="1" applyFont="1" applyFill="1" applyBorder="1" applyAlignment="1" applyProtection="1">
      <alignment horizontal="left"/>
      <protection/>
    </xf>
    <xf numFmtId="49" fontId="5" fillId="0" borderId="16" xfId="47" applyNumberFormat="1" applyFont="1" applyFill="1" applyBorder="1" applyAlignment="1" applyProtection="1">
      <alignment horizontal="left"/>
      <protection/>
    </xf>
    <xf numFmtId="49" fontId="5" fillId="0" borderId="17" xfId="47" applyNumberFormat="1" applyFont="1" applyFill="1" applyBorder="1" applyAlignment="1" applyProtection="1">
      <alignment horizontal="left"/>
      <protection/>
    </xf>
    <xf numFmtId="49" fontId="5" fillId="0" borderId="17" xfId="46" applyNumberFormat="1" applyFont="1" applyFill="1" applyBorder="1" applyAlignment="1" applyProtection="1">
      <alignment horizontal="left"/>
      <protection/>
    </xf>
    <xf numFmtId="49" fontId="3" fillId="0" borderId="18" xfId="47" applyNumberFormat="1" applyFont="1" applyFill="1" applyBorder="1" applyAlignment="1" applyProtection="1">
      <alignment horizontal="left"/>
      <protection/>
    </xf>
    <xf numFmtId="49" fontId="3" fillId="0" borderId="19" xfId="47" applyNumberFormat="1" applyFont="1" applyFill="1" applyBorder="1" applyAlignment="1" applyProtection="1">
      <alignment horizontal="left"/>
      <protection/>
    </xf>
    <xf numFmtId="49" fontId="6" fillId="0" borderId="20" xfId="47" applyNumberFormat="1" applyFont="1" applyFill="1" applyBorder="1" applyAlignment="1" applyProtection="1">
      <alignment horizontal="left"/>
      <protection/>
    </xf>
    <xf numFmtId="49" fontId="6" fillId="0" borderId="21" xfId="47" applyNumberFormat="1" applyFont="1" applyFill="1" applyBorder="1" applyAlignment="1" applyProtection="1">
      <alignment horizontal="left"/>
      <protection/>
    </xf>
    <xf numFmtId="49" fontId="6" fillId="0" borderId="0" xfId="47" applyNumberFormat="1" applyFont="1" applyFill="1" applyBorder="1" applyAlignment="1" applyProtection="1">
      <alignment horizontal="left"/>
      <protection/>
    </xf>
    <xf numFmtId="1" fontId="6" fillId="0" borderId="20" xfId="47" applyNumberFormat="1" applyFont="1" applyFill="1" applyBorder="1" applyAlignment="1" applyProtection="1">
      <alignment horizontal="right"/>
      <protection/>
    </xf>
    <xf numFmtId="1" fontId="7" fillId="0" borderId="20" xfId="45" applyNumberFormat="1" applyFont="1" applyBorder="1">
      <alignment/>
      <protection/>
    </xf>
    <xf numFmtId="0" fontId="7" fillId="0" borderId="20" xfId="45" applyFont="1" applyBorder="1">
      <alignment/>
      <protection/>
    </xf>
    <xf numFmtId="0" fontId="43" fillId="0" borderId="0" xfId="0" applyFont="1" applyAlignment="1">
      <alignment/>
    </xf>
    <xf numFmtId="0" fontId="0" fillId="0" borderId="22" xfId="0" applyBorder="1" applyAlignment="1">
      <alignment/>
    </xf>
    <xf numFmtId="0" fontId="8" fillId="0" borderId="23" xfId="0" applyFont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" fillId="0" borderId="26" xfId="0" applyFont="1" applyFill="1" applyBorder="1" applyAlignment="1" applyProtection="1">
      <alignment/>
      <protection/>
    </xf>
    <xf numFmtId="0" fontId="8" fillId="0" borderId="27" xfId="0" applyFont="1" applyFill="1" applyBorder="1" applyAlignment="1" applyProtection="1">
      <alignment/>
      <protection/>
    </xf>
    <xf numFmtId="0" fontId="0" fillId="0" borderId="28" xfId="0" applyBorder="1" applyAlignment="1">
      <alignment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/>
    </xf>
    <xf numFmtId="0" fontId="0" fillId="0" borderId="29" xfId="0" applyBorder="1" applyAlignment="1">
      <alignment/>
    </xf>
    <xf numFmtId="2" fontId="3" fillId="0" borderId="30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 applyProtection="1">
      <alignment horizontal="left" vertical="center" indent="2"/>
      <protection locked="0"/>
    </xf>
    <xf numFmtId="0" fontId="3" fillId="0" borderId="20" xfId="0" applyFont="1" applyFill="1" applyBorder="1" applyAlignment="1">
      <alignment horizontal="center" vertical="center"/>
    </xf>
    <xf numFmtId="2" fontId="3" fillId="0" borderId="32" xfId="0" applyNumberFormat="1" applyFont="1" applyFill="1" applyBorder="1" applyAlignment="1">
      <alignment horizontal="center"/>
    </xf>
    <xf numFmtId="0" fontId="3" fillId="0" borderId="31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left"/>
    </xf>
    <xf numFmtId="2" fontId="0" fillId="0" borderId="0" xfId="0" applyNumberForma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/>
      <protection locked="0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2" fontId="3" fillId="0" borderId="3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36" xfId="0" applyFont="1" applyBorder="1" applyAlignment="1" applyProtection="1">
      <alignment horizontal="center"/>
      <protection/>
    </xf>
    <xf numFmtId="0" fontId="3" fillId="0" borderId="35" xfId="0" applyFont="1" applyBorder="1" applyAlignment="1">
      <alignment horizontal="center"/>
    </xf>
    <xf numFmtId="0" fontId="10" fillId="0" borderId="27" xfId="0" applyFont="1" applyBorder="1" applyAlignment="1" applyProtection="1">
      <alignment/>
      <protection/>
    </xf>
    <xf numFmtId="0" fontId="10" fillId="0" borderId="27" xfId="0" applyNumberFormat="1" applyFont="1" applyBorder="1" applyAlignment="1" applyProtection="1">
      <alignment/>
      <protection/>
    </xf>
    <xf numFmtId="0" fontId="10" fillId="0" borderId="31" xfId="0" applyFont="1" applyBorder="1" applyAlignment="1" applyProtection="1">
      <alignment/>
      <protection/>
    </xf>
    <xf numFmtId="165" fontId="3" fillId="33" borderId="20" xfId="0" applyNumberFormat="1" applyFont="1" applyFill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/>
    </xf>
    <xf numFmtId="0" fontId="3" fillId="0" borderId="38" xfId="0" applyNumberFormat="1" applyFont="1" applyBorder="1" applyAlignment="1">
      <alignment horizontal="center"/>
    </xf>
    <xf numFmtId="0" fontId="9" fillId="0" borderId="39" xfId="0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5" fontId="3" fillId="33" borderId="34" xfId="0" applyNumberFormat="1" applyFont="1" applyFill="1" applyBorder="1" applyAlignment="1" applyProtection="1">
      <alignment horizontal="center"/>
      <protection locked="0"/>
    </xf>
    <xf numFmtId="0" fontId="14" fillId="0" borderId="41" xfId="0" applyFont="1" applyBorder="1" applyAlignment="1">
      <alignment horizontal="center"/>
    </xf>
    <xf numFmtId="0" fontId="10" fillId="0" borderId="42" xfId="0" applyNumberFormat="1" applyFont="1" applyBorder="1" applyAlignment="1" applyProtection="1">
      <alignment horizontal="left"/>
      <protection/>
    </xf>
    <xf numFmtId="0" fontId="10" fillId="0" borderId="27" xfId="0" applyNumberFormat="1" applyFont="1" applyBorder="1" applyAlignment="1" applyProtection="1">
      <alignment horizontal="left"/>
      <protection/>
    </xf>
    <xf numFmtId="0" fontId="0" fillId="0" borderId="43" xfId="0" applyNumberFormat="1" applyBorder="1" applyAlignment="1" applyProtection="1">
      <alignment horizontal="left"/>
      <protection/>
    </xf>
    <xf numFmtId="165" fontId="3" fillId="33" borderId="20" xfId="0" applyNumberFormat="1" applyFont="1" applyFill="1" applyBorder="1" applyAlignment="1" applyProtection="1">
      <alignment horizontal="center" vertical="center"/>
      <protection locked="0"/>
    </xf>
    <xf numFmtId="165" fontId="3" fillId="33" borderId="44" xfId="0" applyNumberFormat="1" applyFont="1" applyFill="1" applyBorder="1" applyAlignment="1" applyProtection="1">
      <alignment horizontal="center" vertical="center"/>
      <protection locked="0"/>
    </xf>
    <xf numFmtId="165" fontId="3" fillId="33" borderId="34" xfId="0" applyNumberFormat="1" applyFont="1" applyFill="1" applyBorder="1" applyAlignment="1" applyProtection="1">
      <alignment horizontal="center" vertical="center"/>
      <protection locked="0"/>
    </xf>
    <xf numFmtId="165" fontId="3" fillId="33" borderId="45" xfId="0" applyNumberFormat="1" applyFont="1" applyFill="1" applyBorder="1" applyAlignment="1" applyProtection="1">
      <alignment horizontal="center"/>
      <protection locked="0"/>
    </xf>
    <xf numFmtId="165" fontId="3" fillId="33" borderId="20" xfId="0" applyNumberFormat="1" applyFont="1" applyFill="1" applyBorder="1" applyAlignment="1" applyProtection="1" quotePrefix="1">
      <alignment horizontal="center"/>
      <protection locked="0"/>
    </xf>
    <xf numFmtId="0" fontId="3" fillId="0" borderId="46" xfId="0" applyNumberFormat="1" applyFont="1" applyBorder="1" applyAlignment="1">
      <alignment horizontal="center"/>
    </xf>
    <xf numFmtId="0" fontId="9" fillId="0" borderId="26" xfId="0" applyFont="1" applyBorder="1" applyAlignment="1" applyProtection="1">
      <alignment/>
      <protection/>
    </xf>
    <xf numFmtId="0" fontId="0" fillId="0" borderId="27" xfId="0" applyBorder="1" applyAlignment="1">
      <alignment/>
    </xf>
    <xf numFmtId="0" fontId="8" fillId="0" borderId="47" xfId="0" applyFont="1" applyFill="1" applyBorder="1" applyAlignment="1" applyProtection="1">
      <alignment horizontal="center"/>
      <protection/>
    </xf>
    <xf numFmtId="0" fontId="8" fillId="0" borderId="48" xfId="0" applyFont="1" applyFill="1" applyBorder="1" applyAlignment="1" applyProtection="1">
      <alignment horizontal="center"/>
      <protection/>
    </xf>
    <xf numFmtId="0" fontId="8" fillId="34" borderId="49" xfId="0" applyFont="1" applyFill="1" applyBorder="1" applyAlignment="1" applyProtection="1">
      <alignment horizontal="center"/>
      <protection/>
    </xf>
    <xf numFmtId="0" fontId="8" fillId="34" borderId="5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51" xfId="0" applyFill="1" applyBorder="1" applyAlignment="1" applyProtection="1">
      <alignment/>
      <protection locked="0"/>
    </xf>
    <xf numFmtId="0" fontId="15" fillId="0" borderId="52" xfId="0" applyFont="1" applyFill="1" applyBorder="1" applyAlignment="1" applyProtection="1">
      <alignment horizontal="left" vertical="center" indent="2"/>
      <protection locked="0"/>
    </xf>
    <xf numFmtId="0" fontId="0" fillId="0" borderId="53" xfId="0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1" fillId="0" borderId="0" xfId="45">
      <alignment/>
      <protection/>
    </xf>
    <xf numFmtId="49" fontId="3" fillId="0" borderId="20" xfId="47" applyNumberFormat="1" applyFont="1" applyFill="1" applyBorder="1" applyAlignment="1" applyProtection="1">
      <alignment horizontal="left"/>
      <protection/>
    </xf>
    <xf numFmtId="49" fontId="3" fillId="0" borderId="21" xfId="47" applyNumberFormat="1" applyFont="1" applyFill="1" applyBorder="1" applyAlignment="1" applyProtection="1">
      <alignment horizontal="left"/>
      <protection/>
    </xf>
    <xf numFmtId="49" fontId="3" fillId="35" borderId="20" xfId="47" applyNumberFormat="1" applyFont="1" applyFill="1" applyBorder="1" applyAlignment="1" applyProtection="1">
      <alignment horizontal="left"/>
      <protection/>
    </xf>
    <xf numFmtId="49" fontId="3" fillId="35" borderId="20" xfId="47" applyNumberFormat="1" applyFill="1" applyBorder="1" applyAlignment="1" applyProtection="1">
      <alignment horizontal="left"/>
      <protection/>
    </xf>
    <xf numFmtId="49" fontId="3" fillId="0" borderId="54" xfId="47" applyNumberFormat="1" applyFont="1" applyFill="1" applyBorder="1" applyAlignment="1" applyProtection="1">
      <alignment horizontal="center"/>
      <protection/>
    </xf>
    <xf numFmtId="49" fontId="3" fillId="0" borderId="34" xfId="47" applyNumberFormat="1" applyFont="1" applyFill="1" applyBorder="1" applyAlignment="1" applyProtection="1">
      <alignment horizontal="center"/>
      <protection/>
    </xf>
    <xf numFmtId="49" fontId="3" fillId="0" borderId="20" xfId="47" applyNumberFormat="1" applyFill="1" applyBorder="1" applyAlignment="1" applyProtection="1">
      <alignment horizontal="left"/>
      <protection/>
    </xf>
    <xf numFmtId="49" fontId="3" fillId="0" borderId="37" xfId="47" applyNumberFormat="1" applyFont="1" applyFill="1" applyBorder="1" applyAlignment="1" applyProtection="1">
      <alignment horizontal="center"/>
      <protection/>
    </xf>
    <xf numFmtId="14" fontId="0" fillId="0" borderId="0" xfId="0" applyNumberFormat="1" applyAlignment="1">
      <alignment/>
    </xf>
    <xf numFmtId="0" fontId="6" fillId="0" borderId="20" xfId="47" applyNumberFormat="1" applyFont="1" applyFill="1" applyBorder="1" applyAlignment="1" applyProtection="1">
      <alignment horizontal="left"/>
      <protection/>
    </xf>
    <xf numFmtId="0" fontId="3" fillId="33" borderId="26" xfId="0" applyFont="1" applyFill="1" applyBorder="1" applyAlignment="1" applyProtection="1">
      <alignment horizontal="left"/>
      <protection locked="0"/>
    </xf>
    <xf numFmtId="0" fontId="0" fillId="33" borderId="31" xfId="0" applyFill="1" applyBorder="1" applyAlignment="1" applyProtection="1">
      <alignment/>
      <protection locked="0"/>
    </xf>
    <xf numFmtId="0" fontId="3" fillId="0" borderId="27" xfId="0" applyFont="1" applyBorder="1" applyAlignment="1" applyProtection="1">
      <alignment/>
      <protection locked="0"/>
    </xf>
    <xf numFmtId="0" fontId="3" fillId="0" borderId="40" xfId="0" applyFont="1" applyBorder="1" applyAlignment="1" applyProtection="1">
      <alignment/>
      <protection locked="0"/>
    </xf>
    <xf numFmtId="0" fontId="9" fillId="33" borderId="27" xfId="0" applyFont="1" applyFill="1" applyBorder="1" applyAlignment="1" applyProtection="1">
      <alignment/>
      <protection locked="0"/>
    </xf>
    <xf numFmtId="0" fontId="9" fillId="33" borderId="40" xfId="0" applyFont="1" applyFill="1" applyBorder="1" applyAlignment="1" applyProtection="1">
      <alignment/>
      <protection locked="0"/>
    </xf>
    <xf numFmtId="164" fontId="9" fillId="33" borderId="27" xfId="0" applyNumberFormat="1" applyFont="1" applyFill="1" applyBorder="1" applyAlignment="1" applyProtection="1">
      <alignment horizontal="left"/>
      <protection locked="0"/>
    </xf>
    <xf numFmtId="164" fontId="3" fillId="0" borderId="27" xfId="0" applyNumberFormat="1" applyFont="1" applyBorder="1" applyAlignment="1" applyProtection="1">
      <alignment horizontal="left"/>
      <protection locked="0"/>
    </xf>
    <xf numFmtId="20" fontId="9" fillId="33" borderId="27" xfId="0" applyNumberFormat="1" applyFont="1" applyFill="1" applyBorder="1" applyAlignment="1" applyProtection="1">
      <alignment/>
      <protection locked="0"/>
    </xf>
    <xf numFmtId="0" fontId="9" fillId="33" borderId="26" xfId="0" applyFont="1" applyFill="1" applyBorder="1" applyAlignment="1" applyProtection="1">
      <alignment horizontal="left" vertical="center" indent="2"/>
      <protection locked="0"/>
    </xf>
    <xf numFmtId="0" fontId="3" fillId="33" borderId="31" xfId="0" applyFont="1" applyFill="1" applyBorder="1" applyAlignment="1" applyProtection="1">
      <alignment horizontal="left" vertical="center" indent="2"/>
      <protection locked="0"/>
    </xf>
    <xf numFmtId="0" fontId="3" fillId="0" borderId="27" xfId="0" applyFont="1" applyBorder="1" applyAlignment="1" applyProtection="1">
      <alignment horizontal="left" vertical="center" indent="2"/>
      <protection locked="0"/>
    </xf>
    <xf numFmtId="0" fontId="3" fillId="0" borderId="40" xfId="0" applyFont="1" applyBorder="1" applyAlignment="1" applyProtection="1">
      <alignment horizontal="left" vertical="center" indent="2"/>
      <protection locked="0"/>
    </xf>
    <xf numFmtId="20" fontId="9" fillId="33" borderId="40" xfId="0" applyNumberFormat="1" applyFont="1" applyFill="1" applyBorder="1" applyAlignment="1" applyProtection="1">
      <alignment/>
      <protection locked="0"/>
    </xf>
    <xf numFmtId="0" fontId="9" fillId="33" borderId="31" xfId="0" applyFont="1" applyFill="1" applyBorder="1" applyAlignment="1" applyProtection="1">
      <alignment horizontal="left" vertical="center" indent="2"/>
      <protection locked="0"/>
    </xf>
    <xf numFmtId="0" fontId="9" fillId="33" borderId="27" xfId="0" applyFont="1" applyFill="1" applyBorder="1" applyAlignment="1" applyProtection="1">
      <alignment horizontal="left" vertical="center" indent="2"/>
      <protection locked="0"/>
    </xf>
    <xf numFmtId="0" fontId="9" fillId="33" borderId="40" xfId="0" applyFont="1" applyFill="1" applyBorder="1" applyAlignment="1" applyProtection="1">
      <alignment horizontal="left" vertical="center" indent="2"/>
      <protection locked="0"/>
    </xf>
    <xf numFmtId="0" fontId="3" fillId="33" borderId="31" xfId="0" applyFont="1" applyFill="1" applyBorder="1" applyAlignment="1" applyProtection="1">
      <alignment horizontal="left"/>
      <protection locked="0"/>
    </xf>
    <xf numFmtId="0" fontId="3" fillId="33" borderId="27" xfId="0" applyFont="1" applyFill="1" applyBorder="1" applyAlignment="1" applyProtection="1">
      <alignment horizontal="left"/>
      <protection locked="0"/>
    </xf>
    <xf numFmtId="0" fontId="3" fillId="33" borderId="40" xfId="0" applyFont="1" applyFill="1" applyBorder="1" applyAlignment="1" applyProtection="1">
      <alignment horizontal="left"/>
      <protection locked="0"/>
    </xf>
    <xf numFmtId="0" fontId="14" fillId="0" borderId="26" xfId="0" applyFont="1" applyBorder="1" applyAlignment="1" applyProtection="1">
      <alignment horizontal="center"/>
      <protection/>
    </xf>
    <xf numFmtId="0" fontId="0" fillId="0" borderId="31" xfId="0" applyBorder="1" applyAlignment="1">
      <alignment horizontal="center"/>
    </xf>
    <xf numFmtId="0" fontId="8" fillId="34" borderId="55" xfId="0" applyFont="1" applyFill="1" applyBorder="1" applyAlignment="1" applyProtection="1">
      <alignment horizontal="left" vertical="center" indent="2"/>
      <protection/>
    </xf>
    <xf numFmtId="0" fontId="5" fillId="0" borderId="55" xfId="0" applyFont="1" applyBorder="1" applyAlignment="1">
      <alignment horizontal="left" vertical="center" indent="2"/>
    </xf>
    <xf numFmtId="0" fontId="5" fillId="0" borderId="56" xfId="0" applyFont="1" applyBorder="1" applyAlignment="1">
      <alignment horizontal="left" vertical="center" indent="2"/>
    </xf>
    <xf numFmtId="0" fontId="14" fillId="0" borderId="31" xfId="0" applyFont="1" applyBorder="1" applyAlignment="1" applyProtection="1">
      <alignment horizontal="center"/>
      <protection/>
    </xf>
    <xf numFmtId="0" fontId="16" fillId="34" borderId="55" xfId="0" applyFont="1" applyFill="1" applyBorder="1" applyAlignment="1" applyProtection="1">
      <alignment horizontal="left" vertical="center" indent="2"/>
      <protection/>
    </xf>
    <xf numFmtId="0" fontId="16" fillId="34" borderId="56" xfId="0" applyFont="1" applyFill="1" applyBorder="1" applyAlignment="1" applyProtection="1">
      <alignment horizontal="left" vertical="center" indent="2"/>
      <protection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_MPS_KAAVIOT" xfId="46"/>
    <cellStyle name="Normal 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2" ht="15">
      <c r="A2" s="21" t="s">
        <v>176</v>
      </c>
    </row>
    <row r="4" spans="2:3" ht="15">
      <c r="B4">
        <v>1</v>
      </c>
      <c r="C4" t="s">
        <v>172</v>
      </c>
    </row>
    <row r="5" spans="2:3" ht="15">
      <c r="B5">
        <v>2</v>
      </c>
      <c r="C5" t="s">
        <v>173</v>
      </c>
    </row>
    <row r="6" spans="2:3" ht="15">
      <c r="B6">
        <v>3</v>
      </c>
      <c r="C6" t="s">
        <v>174</v>
      </c>
    </row>
    <row r="7" spans="2:3" ht="15">
      <c r="B7">
        <v>3</v>
      </c>
      <c r="C7" t="s">
        <v>175</v>
      </c>
    </row>
    <row r="10" ht="15">
      <c r="A10" s="21" t="s">
        <v>177</v>
      </c>
    </row>
    <row r="12" spans="2:3" ht="15">
      <c r="B12">
        <v>1</v>
      </c>
      <c r="C12" t="s">
        <v>45</v>
      </c>
    </row>
    <row r="13" spans="2:3" ht="15">
      <c r="B13">
        <v>2</v>
      </c>
      <c r="C13" t="s">
        <v>51</v>
      </c>
    </row>
    <row r="14" spans="2:3" ht="15">
      <c r="B14">
        <v>3</v>
      </c>
      <c r="C14" t="s">
        <v>82</v>
      </c>
    </row>
    <row r="15" spans="2:3" ht="15">
      <c r="B15">
        <v>3</v>
      </c>
      <c r="C15" t="s">
        <v>83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30.8515625" style="0" bestFit="1" customWidth="1"/>
    <col min="4" max="4" width="24.8515625" style="0" bestFit="1" customWidth="1"/>
  </cols>
  <sheetData>
    <row r="1" spans="1:10" ht="15.75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2"/>
      <c r="B2" s="3" t="s">
        <v>0</v>
      </c>
      <c r="C2" s="4"/>
      <c r="D2" s="4" t="s">
        <v>1</v>
      </c>
      <c r="E2" s="4"/>
      <c r="F2" s="5"/>
      <c r="G2" s="6"/>
      <c r="H2" s="6"/>
      <c r="I2" s="7"/>
      <c r="J2" s="7"/>
    </row>
    <row r="3" spans="1:10" ht="15.75">
      <c r="A3" s="2"/>
      <c r="B3" s="8" t="s">
        <v>2</v>
      </c>
      <c r="C3" s="7"/>
      <c r="D3" s="7" t="s">
        <v>11</v>
      </c>
      <c r="E3" s="7"/>
      <c r="F3" s="9"/>
      <c r="G3" s="6"/>
      <c r="H3" s="6"/>
      <c r="I3" s="7"/>
      <c r="J3" s="7"/>
    </row>
    <row r="4" spans="1:10" ht="16.5" thickBot="1">
      <c r="A4" s="2"/>
      <c r="B4" s="10" t="s">
        <v>3</v>
      </c>
      <c r="C4" s="11"/>
      <c r="D4" s="12" t="s">
        <v>4</v>
      </c>
      <c r="E4" s="11"/>
      <c r="F4" s="13"/>
      <c r="G4" s="6"/>
      <c r="H4" s="6"/>
      <c r="I4" s="7"/>
      <c r="J4" s="7"/>
    </row>
    <row r="5" spans="1:10" ht="15.75">
      <c r="A5" s="14"/>
      <c r="B5" s="14"/>
      <c r="C5" s="14"/>
      <c r="D5" s="14"/>
      <c r="E5" s="14"/>
      <c r="F5" s="14"/>
      <c r="G5" s="14"/>
      <c r="H5" s="14"/>
      <c r="I5" s="7"/>
      <c r="J5" s="7"/>
    </row>
    <row r="6" spans="1:10" ht="15">
      <c r="A6" s="15"/>
      <c r="B6" s="15" t="s">
        <v>5</v>
      </c>
      <c r="C6" s="15" t="s">
        <v>12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I6" s="16"/>
      <c r="J6" s="17"/>
    </row>
    <row r="7" spans="1:10" ht="15">
      <c r="A7" s="15">
        <v>1</v>
      </c>
      <c r="B7" s="18">
        <v>3353</v>
      </c>
      <c r="C7" s="15" t="s">
        <v>13</v>
      </c>
      <c r="D7" s="15" t="s">
        <v>17</v>
      </c>
      <c r="E7" s="15" t="s">
        <v>22</v>
      </c>
      <c r="F7" s="15"/>
      <c r="G7" s="15" t="s">
        <v>94</v>
      </c>
      <c r="H7" s="15" t="s">
        <v>21</v>
      </c>
      <c r="I7" s="16"/>
      <c r="J7" s="17"/>
    </row>
    <row r="8" spans="1:10" ht="15">
      <c r="A8" s="15">
        <v>2</v>
      </c>
      <c r="B8" s="19">
        <v>3213</v>
      </c>
      <c r="C8" s="20" t="s">
        <v>14</v>
      </c>
      <c r="D8" s="20" t="s">
        <v>18</v>
      </c>
      <c r="E8" s="15" t="s">
        <v>23</v>
      </c>
      <c r="F8" s="15"/>
      <c r="G8" s="15" t="s">
        <v>95</v>
      </c>
      <c r="H8" s="15" t="s">
        <v>23</v>
      </c>
      <c r="I8" s="16"/>
      <c r="J8" s="17"/>
    </row>
    <row r="9" spans="1:10" ht="15">
      <c r="A9" s="15">
        <v>3</v>
      </c>
      <c r="B9" s="19">
        <v>2876</v>
      </c>
      <c r="C9" s="20" t="s">
        <v>15</v>
      </c>
      <c r="D9" s="20" t="s">
        <v>19</v>
      </c>
      <c r="E9" s="15" t="s">
        <v>21</v>
      </c>
      <c r="F9" s="15"/>
      <c r="G9" s="15" t="s">
        <v>25</v>
      </c>
      <c r="H9" s="15" t="s">
        <v>22</v>
      </c>
      <c r="I9" s="16"/>
      <c r="J9" s="17"/>
    </row>
    <row r="10" spans="1:10" ht="15">
      <c r="A10" s="15">
        <v>4</v>
      </c>
      <c r="B10" s="19">
        <v>2605</v>
      </c>
      <c r="C10" s="20" t="s">
        <v>16</v>
      </c>
      <c r="D10" s="20" t="s">
        <v>20</v>
      </c>
      <c r="E10" s="15" t="s">
        <v>24</v>
      </c>
      <c r="F10" s="15"/>
      <c r="G10" s="15" t="s">
        <v>22</v>
      </c>
      <c r="H10" s="15" t="s">
        <v>25</v>
      </c>
      <c r="I10" s="16"/>
      <c r="J10" s="17"/>
    </row>
    <row r="11" spans="1:10" ht="15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3" ht="15">
      <c r="B13" s="21" t="s">
        <v>30</v>
      </c>
    </row>
    <row r="15" spans="2:3" ht="15">
      <c r="B15">
        <v>1</v>
      </c>
      <c r="C15" t="s">
        <v>26</v>
      </c>
    </row>
    <row r="16" spans="2:3" ht="15">
      <c r="B16">
        <v>2</v>
      </c>
      <c r="C16" t="s">
        <v>27</v>
      </c>
    </row>
    <row r="17" spans="2:3" ht="15">
      <c r="B17">
        <v>3</v>
      </c>
      <c r="C17" t="s">
        <v>28</v>
      </c>
    </row>
    <row r="18" spans="2:3" ht="15">
      <c r="B18">
        <v>3</v>
      </c>
      <c r="C18" t="s">
        <v>29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9"/>
  <sheetViews>
    <sheetView zoomScalePageLayoutView="0" workbookViewId="0" topLeftCell="A1">
      <selection activeCell="C9" sqref="C9:D9"/>
    </sheetView>
  </sheetViews>
  <sheetFormatPr defaultColWidth="9.140625" defaultRowHeight="15"/>
  <sheetData>
    <row r="1" spans="1:15" ht="15.75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</row>
    <row r="2" spans="1:15" ht="15.75">
      <c r="A2" s="27"/>
      <c r="B2" s="28"/>
      <c r="C2" s="29" t="s">
        <v>31</v>
      </c>
      <c r="D2" s="30"/>
      <c r="E2" s="30"/>
      <c r="F2" s="28"/>
      <c r="G2" s="31" t="s">
        <v>32</v>
      </c>
      <c r="H2" s="32"/>
      <c r="I2" s="112" t="s">
        <v>1</v>
      </c>
      <c r="J2" s="110"/>
      <c r="K2" s="110"/>
      <c r="L2" s="110"/>
      <c r="M2" s="110"/>
      <c r="N2" s="111"/>
      <c r="O2" s="33"/>
    </row>
    <row r="3" spans="1:15" ht="20.25">
      <c r="A3" s="27"/>
      <c r="B3" s="34"/>
      <c r="C3" s="35" t="s">
        <v>33</v>
      </c>
      <c r="D3" s="30"/>
      <c r="E3" s="30"/>
      <c r="F3" s="28"/>
      <c r="G3" s="31" t="s">
        <v>34</v>
      </c>
      <c r="H3" s="32"/>
      <c r="I3" s="112" t="s">
        <v>35</v>
      </c>
      <c r="J3" s="110"/>
      <c r="K3" s="110"/>
      <c r="L3" s="110"/>
      <c r="M3" s="110"/>
      <c r="N3" s="111"/>
      <c r="O3" s="33"/>
    </row>
    <row r="4" spans="1:15" ht="15">
      <c r="A4" s="27"/>
      <c r="B4" s="30"/>
      <c r="C4" s="36" t="s">
        <v>36</v>
      </c>
      <c r="D4" s="30"/>
      <c r="E4" s="30"/>
      <c r="F4" s="30"/>
      <c r="G4" s="31" t="s">
        <v>37</v>
      </c>
      <c r="H4" s="37"/>
      <c r="I4" s="112" t="s">
        <v>38</v>
      </c>
      <c r="J4" s="112"/>
      <c r="K4" s="112"/>
      <c r="L4" s="112"/>
      <c r="M4" s="112"/>
      <c r="N4" s="113"/>
      <c r="O4" s="33"/>
    </row>
    <row r="5" spans="1:15" ht="15.75">
      <c r="A5" s="27"/>
      <c r="B5" s="30"/>
      <c r="C5" s="30"/>
      <c r="D5" s="30"/>
      <c r="E5" s="30"/>
      <c r="F5" s="30"/>
      <c r="G5" s="31" t="s">
        <v>39</v>
      </c>
      <c r="H5" s="32"/>
      <c r="I5" s="114">
        <v>42140</v>
      </c>
      <c r="J5" s="115"/>
      <c r="K5" s="115"/>
      <c r="L5" s="38" t="s">
        <v>40</v>
      </c>
      <c r="M5" s="116">
        <v>0.4166666666666667</v>
      </c>
      <c r="N5" s="113"/>
      <c r="O5" s="33"/>
    </row>
    <row r="6" spans="1:15" ht="15">
      <c r="A6" s="27"/>
      <c r="B6" s="28"/>
      <c r="C6" s="39" t="s">
        <v>41</v>
      </c>
      <c r="D6" s="30"/>
      <c r="E6" s="30"/>
      <c r="F6" s="30"/>
      <c r="G6" s="39" t="s">
        <v>41</v>
      </c>
      <c r="H6" s="30"/>
      <c r="I6" s="30"/>
      <c r="J6" s="30"/>
      <c r="K6" s="30"/>
      <c r="L6" s="30"/>
      <c r="M6" s="30"/>
      <c r="N6" s="30"/>
      <c r="O6" s="40"/>
    </row>
    <row r="7" spans="1:15" ht="15.75">
      <c r="A7" s="33"/>
      <c r="B7" s="41" t="s">
        <v>42</v>
      </c>
      <c r="C7" s="117"/>
      <c r="D7" s="118"/>
      <c r="E7" s="42"/>
      <c r="F7" s="43" t="s">
        <v>43</v>
      </c>
      <c r="G7" s="117"/>
      <c r="H7" s="119"/>
      <c r="I7" s="119"/>
      <c r="J7" s="119"/>
      <c r="K7" s="119"/>
      <c r="L7" s="119"/>
      <c r="M7" s="119"/>
      <c r="N7" s="120"/>
      <c r="O7" s="33"/>
    </row>
    <row r="8" spans="1:15" ht="15">
      <c r="A8" s="33"/>
      <c r="B8" s="44" t="s">
        <v>44</v>
      </c>
      <c r="C8" s="108" t="s">
        <v>45</v>
      </c>
      <c r="D8" s="109"/>
      <c r="E8" s="45"/>
      <c r="F8" s="46" t="s">
        <v>46</v>
      </c>
      <c r="G8" s="108" t="s">
        <v>47</v>
      </c>
      <c r="H8" s="110"/>
      <c r="I8" s="110"/>
      <c r="J8" s="110"/>
      <c r="K8" s="110"/>
      <c r="L8" s="110"/>
      <c r="M8" s="110"/>
      <c r="N8" s="111"/>
      <c r="O8" s="33"/>
    </row>
    <row r="9" spans="1:15" ht="15">
      <c r="A9" s="33"/>
      <c r="B9" s="47" t="s">
        <v>48</v>
      </c>
      <c r="C9" s="108" t="s">
        <v>49</v>
      </c>
      <c r="D9" s="109"/>
      <c r="E9" s="45"/>
      <c r="F9" s="48" t="s">
        <v>50</v>
      </c>
      <c r="G9" s="108" t="s">
        <v>51</v>
      </c>
      <c r="H9" s="110"/>
      <c r="I9" s="110"/>
      <c r="J9" s="110"/>
      <c r="K9" s="110"/>
      <c r="L9" s="110"/>
      <c r="M9" s="110"/>
      <c r="N9" s="111"/>
      <c r="O9" s="33"/>
    </row>
    <row r="10" spans="1:15" ht="15">
      <c r="A10" s="27"/>
      <c r="B10" s="49" t="s">
        <v>52</v>
      </c>
      <c r="C10" s="50"/>
      <c r="D10" s="51"/>
      <c r="E10" s="52"/>
      <c r="F10" s="49" t="s">
        <v>52</v>
      </c>
      <c r="G10" s="53"/>
      <c r="H10" s="53"/>
      <c r="I10" s="53"/>
      <c r="J10" s="53"/>
      <c r="K10" s="53"/>
      <c r="L10" s="53"/>
      <c r="M10" s="53"/>
      <c r="N10" s="53"/>
      <c r="O10" s="40"/>
    </row>
    <row r="11" spans="1:15" ht="15">
      <c r="A11" s="33"/>
      <c r="B11" s="44"/>
      <c r="C11" s="108" t="s">
        <v>53</v>
      </c>
      <c r="D11" s="109"/>
      <c r="E11" s="45"/>
      <c r="F11" s="46"/>
      <c r="G11" s="108" t="s">
        <v>54</v>
      </c>
      <c r="H11" s="110"/>
      <c r="I11" s="110"/>
      <c r="J11" s="110"/>
      <c r="K11" s="110"/>
      <c r="L11" s="110"/>
      <c r="M11" s="110"/>
      <c r="N11" s="111"/>
      <c r="O11" s="33"/>
    </row>
    <row r="12" spans="1:15" ht="15">
      <c r="A12" s="33"/>
      <c r="B12" s="54"/>
      <c r="C12" s="108" t="s">
        <v>55</v>
      </c>
      <c r="D12" s="109"/>
      <c r="E12" s="45"/>
      <c r="F12" s="55"/>
      <c r="G12" s="108" t="s">
        <v>56</v>
      </c>
      <c r="H12" s="110"/>
      <c r="I12" s="110"/>
      <c r="J12" s="110"/>
      <c r="K12" s="110"/>
      <c r="L12" s="110"/>
      <c r="M12" s="110"/>
      <c r="N12" s="111"/>
      <c r="O12" s="33"/>
    </row>
    <row r="13" spans="1:15" ht="15.75">
      <c r="A13" s="27"/>
      <c r="B13" s="30"/>
      <c r="C13" s="30"/>
      <c r="D13" s="30"/>
      <c r="E13" s="30"/>
      <c r="F13" s="56" t="s">
        <v>57</v>
      </c>
      <c r="G13" s="39"/>
      <c r="H13" s="39"/>
      <c r="I13" s="39"/>
      <c r="J13" s="30"/>
      <c r="K13" s="30"/>
      <c r="L13" s="30"/>
      <c r="M13" s="57"/>
      <c r="N13" s="28"/>
      <c r="O13" s="40"/>
    </row>
    <row r="14" spans="1:15" ht="15">
      <c r="A14" s="27"/>
      <c r="B14" s="58" t="s">
        <v>58</v>
      </c>
      <c r="C14" s="30"/>
      <c r="D14" s="30"/>
      <c r="E14" s="30"/>
      <c r="F14" s="59" t="s">
        <v>59</v>
      </c>
      <c r="G14" s="59" t="s">
        <v>60</v>
      </c>
      <c r="H14" s="59" t="s">
        <v>61</v>
      </c>
      <c r="I14" s="59" t="s">
        <v>62</v>
      </c>
      <c r="J14" s="59" t="s">
        <v>63</v>
      </c>
      <c r="K14" s="128" t="s">
        <v>8</v>
      </c>
      <c r="L14" s="129"/>
      <c r="M14" s="60" t="s">
        <v>64</v>
      </c>
      <c r="N14" s="61" t="s">
        <v>65</v>
      </c>
      <c r="O14" s="33"/>
    </row>
    <row r="15" spans="1:15" ht="15">
      <c r="A15" s="33"/>
      <c r="B15" s="62" t="s">
        <v>66</v>
      </c>
      <c r="C15" s="63" t="str">
        <f>IF(C8&gt;"",C8&amp;" - "&amp;G8,"")</f>
        <v>Ismo Lallo - Olli Virtanen</v>
      </c>
      <c r="D15" s="64"/>
      <c r="E15" s="65"/>
      <c r="F15" s="66">
        <v>3</v>
      </c>
      <c r="G15" s="66">
        <v>7</v>
      </c>
      <c r="H15" s="66">
        <v>7</v>
      </c>
      <c r="I15" s="66"/>
      <c r="J15" s="66"/>
      <c r="K15" s="67">
        <f>IF(ISBLANK(F15),"",COUNTIF(F15:J15,"&gt;=0"))</f>
        <v>3</v>
      </c>
      <c r="L15" s="68">
        <f>IF(ISBLANK(F15),"",(IF(LEFT(F15,1)="-",1,0)+IF(LEFT(G15,1)="-",1,0)+IF(LEFT(H15,1)="-",1,0)+IF(LEFT(I15,1)="-",1,0)+IF(LEFT(J15,1)="-",1,0)))</f>
        <v>0</v>
      </c>
      <c r="M15" s="69">
        <f aca="true" t="shared" si="0" ref="M15:N19">IF(K15=3,1,"")</f>
        <v>1</v>
      </c>
      <c r="N15" s="70">
        <v>0</v>
      </c>
      <c r="O15" s="33"/>
    </row>
    <row r="16" spans="1:15" ht="15">
      <c r="A16" s="33"/>
      <c r="B16" s="62" t="s">
        <v>67</v>
      </c>
      <c r="C16" s="64" t="str">
        <f>IF(C9&gt;"",C9&amp;" - "&amp;G9,"")</f>
        <v>Pekkä Räsänen - Jari Auvinen</v>
      </c>
      <c r="D16" s="63"/>
      <c r="E16" s="65"/>
      <c r="F16" s="71">
        <v>9</v>
      </c>
      <c r="G16" s="66">
        <v>4</v>
      </c>
      <c r="H16" s="66">
        <v>-9</v>
      </c>
      <c r="I16" s="66">
        <v>-8</v>
      </c>
      <c r="J16" s="66">
        <v>-5</v>
      </c>
      <c r="K16" s="67">
        <f>IF(ISBLANK(F16),"",COUNTIF(F16:J16,"&gt;=0"))</f>
        <v>2</v>
      </c>
      <c r="L16" s="68">
        <f>IF(ISBLANK(F16),"",(IF(LEFT(F16,1)="-",1,0)+IF(LEFT(G16,1)="-",1,0)+IF(LEFT(H16,1)="-",1,0)+IF(LEFT(I16,1)="-",1,0)+IF(LEFT(J16,1)="-",1,0)))</f>
        <v>3</v>
      </c>
      <c r="M16" s="69">
        <v>0</v>
      </c>
      <c r="N16" s="70">
        <f t="shared" si="0"/>
        <v>1</v>
      </c>
      <c r="O16" s="33"/>
    </row>
    <row r="17" spans="1:15" ht="15">
      <c r="A17" s="33"/>
      <c r="B17" s="72" t="s">
        <v>68</v>
      </c>
      <c r="C17" s="73" t="str">
        <f>IF(C11&gt;"",C11&amp;" / "&amp;C12,"")</f>
        <v>Lallo / Räsänen</v>
      </c>
      <c r="D17" s="74" t="str">
        <f>IF(G11&gt;"",G11&amp;" / "&amp;G12,"")</f>
        <v>Virtanen / Auvinen</v>
      </c>
      <c r="E17" s="75"/>
      <c r="F17" s="76">
        <v>5</v>
      </c>
      <c r="G17" s="77">
        <v>5</v>
      </c>
      <c r="H17" s="78">
        <v>7</v>
      </c>
      <c r="I17" s="78"/>
      <c r="J17" s="78"/>
      <c r="K17" s="67">
        <f>IF(ISBLANK(F17),"",COUNTIF(F17:J17,"&gt;=0"))</f>
        <v>3</v>
      </c>
      <c r="L17" s="68">
        <f>IF(ISBLANK(F17),"",(IF(LEFT(F17,1)="-",1,0)+IF(LEFT(G17,1)="-",1,0)+IF(LEFT(H17,1)="-",1,0)+IF(LEFT(I17,1)="-",1,0)+IF(LEFT(J17,1)="-",1,0)))</f>
        <v>0</v>
      </c>
      <c r="M17" s="69">
        <f t="shared" si="0"/>
        <v>1</v>
      </c>
      <c r="N17" s="70">
        <v>0</v>
      </c>
      <c r="O17" s="33"/>
    </row>
    <row r="18" spans="1:15" ht="15">
      <c r="A18" s="33"/>
      <c r="B18" s="62" t="s">
        <v>69</v>
      </c>
      <c r="C18" s="64" t="str">
        <f>IF(C8&gt;"",C8&amp;" - "&amp;G9,"")</f>
        <v>Ismo Lallo - Jari Auvinen</v>
      </c>
      <c r="D18" s="63"/>
      <c r="E18" s="65"/>
      <c r="F18" s="79">
        <v>6</v>
      </c>
      <c r="G18" s="66">
        <v>6</v>
      </c>
      <c r="H18" s="66">
        <v>8</v>
      </c>
      <c r="I18" s="66"/>
      <c r="J18" s="80"/>
      <c r="K18" s="67">
        <f>IF(ISBLANK(F18),"",COUNTIF(F18:J18,"&gt;=0"))</f>
        <v>3</v>
      </c>
      <c r="L18" s="68">
        <f>IF(ISBLANK(F18),"",(IF(LEFT(F18,1)="-",1,0)+IF(LEFT(G18,1)="-",1,0)+IF(LEFT(H18,1)="-",1,0)+IF(LEFT(I18,1)="-",1,0)+IF(LEFT(J18,1)="-",1,0)))</f>
        <v>0</v>
      </c>
      <c r="M18" s="69">
        <f t="shared" si="0"/>
        <v>1</v>
      </c>
      <c r="N18" s="70">
        <v>0</v>
      </c>
      <c r="O18" s="33"/>
    </row>
    <row r="19" spans="1:15" ht="15.75" thickBot="1">
      <c r="A19" s="33"/>
      <c r="B19" s="62" t="s">
        <v>70</v>
      </c>
      <c r="C19" s="64" t="str">
        <f>IF(C9&gt;"",C9&amp;" - "&amp;G8,"")</f>
        <v>Pekkä Räsänen - Olli Virtanen</v>
      </c>
      <c r="D19" s="63"/>
      <c r="E19" s="65"/>
      <c r="F19" s="80"/>
      <c r="G19" s="66"/>
      <c r="H19" s="80"/>
      <c r="I19" s="66"/>
      <c r="J19" s="66"/>
      <c r="K19" s="67">
        <f>IF(ISBLANK(F19),"",COUNTIF(F19:J19,"&gt;=0"))</f>
      </c>
      <c r="L19" s="81">
        <f>IF(ISBLANK(F19),"",(IF(LEFT(F19,1)="-",1,0)+IF(LEFT(G19,1)="-",1,0)+IF(LEFT(H19,1)="-",1,0)+IF(LEFT(I19,1)="-",1,0)+IF(LEFT(J19,1)="-",1,0)))</f>
      </c>
      <c r="M19" s="69">
        <f t="shared" si="0"/>
      </c>
      <c r="N19" s="70">
        <f t="shared" si="0"/>
      </c>
      <c r="O19" s="33"/>
    </row>
    <row r="20" spans="1:15" ht="16.5" thickBot="1">
      <c r="A20" s="27"/>
      <c r="B20" s="30"/>
      <c r="C20" s="30"/>
      <c r="D20" s="30"/>
      <c r="E20" s="30"/>
      <c r="F20" s="30"/>
      <c r="G20" s="30"/>
      <c r="H20" s="30"/>
      <c r="I20" s="82" t="s">
        <v>71</v>
      </c>
      <c r="J20" s="83"/>
      <c r="K20" s="84">
        <f>IF(ISBLANK(D15),"",SUM(K15:K19))</f>
      </c>
      <c r="L20" s="85">
        <f>IF(ISBLANK(E15),"",SUM(L15:L19))</f>
      </c>
      <c r="M20" s="86">
        <f>IF(ISBLANK(F15),"",SUM(M15:M19))</f>
        <v>3</v>
      </c>
      <c r="N20" s="87">
        <f>IF(ISBLANK(F15),"",SUM(N15:N19))</f>
        <v>1</v>
      </c>
      <c r="O20" s="33"/>
    </row>
    <row r="21" spans="1:15" ht="15">
      <c r="A21" s="27"/>
      <c r="B21" s="29" t="s">
        <v>72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40"/>
    </row>
    <row r="22" spans="1:15" ht="15">
      <c r="A22" s="27"/>
      <c r="B22" s="88" t="s">
        <v>73</v>
      </c>
      <c r="C22" s="88"/>
      <c r="D22" s="88" t="s">
        <v>74</v>
      </c>
      <c r="E22" s="89"/>
      <c r="F22" s="88"/>
      <c r="G22" s="88" t="s">
        <v>75</v>
      </c>
      <c r="H22" s="89"/>
      <c r="I22" s="88"/>
      <c r="J22" s="90" t="s">
        <v>76</v>
      </c>
      <c r="K22" s="28"/>
      <c r="L22" s="30"/>
      <c r="M22" s="30"/>
      <c r="N22" s="30"/>
      <c r="O22" s="40"/>
    </row>
    <row r="23" spans="1:15" ht="16.5" thickBot="1">
      <c r="A23" s="27"/>
      <c r="B23" s="30"/>
      <c r="C23" s="30"/>
      <c r="D23" s="30"/>
      <c r="E23" s="30"/>
      <c r="F23" s="30"/>
      <c r="G23" s="30"/>
      <c r="H23" s="30"/>
      <c r="I23" s="30"/>
      <c r="J23" s="130" t="s">
        <v>77</v>
      </c>
      <c r="K23" s="131"/>
      <c r="L23" s="131"/>
      <c r="M23" s="131"/>
      <c r="N23" s="132"/>
      <c r="O23" s="33"/>
    </row>
    <row r="24" spans="1:15" ht="18">
      <c r="A24" s="91"/>
      <c r="B24" s="92"/>
      <c r="C24" s="92"/>
      <c r="D24" s="92"/>
      <c r="E24" s="92"/>
      <c r="F24" s="92"/>
      <c r="G24" s="92"/>
      <c r="H24" s="92"/>
      <c r="I24" s="92"/>
      <c r="J24" s="93"/>
      <c r="K24" s="93"/>
      <c r="L24" s="93"/>
      <c r="M24" s="93"/>
      <c r="N24" s="93"/>
      <c r="O24" s="94"/>
    </row>
    <row r="26" spans="1:15" ht="15.75">
      <c r="A26" s="22"/>
      <c r="B26" s="23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6"/>
    </row>
    <row r="27" spans="1:15" ht="15.75">
      <c r="A27" s="27"/>
      <c r="B27" s="28"/>
      <c r="C27" s="29" t="s">
        <v>31</v>
      </c>
      <c r="D27" s="30"/>
      <c r="E27" s="30"/>
      <c r="F27" s="28"/>
      <c r="G27" s="31" t="s">
        <v>32</v>
      </c>
      <c r="H27" s="32"/>
      <c r="I27" s="112" t="s">
        <v>1</v>
      </c>
      <c r="J27" s="112"/>
      <c r="K27" s="112"/>
      <c r="L27" s="112"/>
      <c r="M27" s="112"/>
      <c r="N27" s="113"/>
      <c r="O27" s="33"/>
    </row>
    <row r="28" spans="1:15" ht="20.25">
      <c r="A28" s="27"/>
      <c r="B28" s="34"/>
      <c r="C28" s="35" t="s">
        <v>33</v>
      </c>
      <c r="D28" s="30"/>
      <c r="E28" s="30"/>
      <c r="F28" s="28"/>
      <c r="G28" s="31" t="s">
        <v>34</v>
      </c>
      <c r="H28" s="32"/>
      <c r="I28" s="112" t="s">
        <v>35</v>
      </c>
      <c r="J28" s="112"/>
      <c r="K28" s="112"/>
      <c r="L28" s="112"/>
      <c r="M28" s="112"/>
      <c r="N28" s="113"/>
      <c r="O28" s="33"/>
    </row>
    <row r="29" spans="1:15" ht="15">
      <c r="A29" s="27"/>
      <c r="B29" s="30"/>
      <c r="C29" s="36" t="s">
        <v>36</v>
      </c>
      <c r="D29" s="30"/>
      <c r="E29" s="30"/>
      <c r="F29" s="30"/>
      <c r="G29" s="31" t="s">
        <v>37</v>
      </c>
      <c r="H29" s="37"/>
      <c r="I29" s="112" t="s">
        <v>11</v>
      </c>
      <c r="J29" s="112"/>
      <c r="K29" s="112"/>
      <c r="L29" s="112"/>
      <c r="M29" s="112"/>
      <c r="N29" s="113"/>
      <c r="O29" s="33"/>
    </row>
    <row r="30" spans="1:15" ht="15.75">
      <c r="A30" s="27"/>
      <c r="B30" s="30"/>
      <c r="C30" s="30"/>
      <c r="D30" s="30"/>
      <c r="E30" s="30"/>
      <c r="F30" s="30"/>
      <c r="G30" s="31" t="s">
        <v>39</v>
      </c>
      <c r="H30" s="32"/>
      <c r="I30" s="114">
        <v>42140</v>
      </c>
      <c r="J30" s="114"/>
      <c r="K30" s="114"/>
      <c r="L30" s="38" t="s">
        <v>40</v>
      </c>
      <c r="M30" s="116">
        <v>0.4166666666666667</v>
      </c>
      <c r="N30" s="121"/>
      <c r="O30" s="33"/>
    </row>
    <row r="31" spans="1:15" ht="15">
      <c r="A31" s="27"/>
      <c r="B31" s="28"/>
      <c r="C31" s="39" t="s">
        <v>41</v>
      </c>
      <c r="D31" s="30"/>
      <c r="E31" s="30"/>
      <c r="F31" s="30"/>
      <c r="G31" s="39" t="s">
        <v>41</v>
      </c>
      <c r="H31" s="30"/>
      <c r="I31" s="30"/>
      <c r="J31" s="30"/>
      <c r="K31" s="30"/>
      <c r="L31" s="30"/>
      <c r="M31" s="30"/>
      <c r="N31" s="30"/>
      <c r="O31" s="40"/>
    </row>
    <row r="32" spans="1:15" ht="15.75">
      <c r="A32" s="33"/>
      <c r="B32" s="41" t="s">
        <v>42</v>
      </c>
      <c r="C32" s="117"/>
      <c r="D32" s="122"/>
      <c r="E32" s="42"/>
      <c r="F32" s="43" t="s">
        <v>43</v>
      </c>
      <c r="G32" s="117"/>
      <c r="H32" s="123"/>
      <c r="I32" s="123"/>
      <c r="J32" s="123"/>
      <c r="K32" s="123"/>
      <c r="L32" s="123"/>
      <c r="M32" s="123"/>
      <c r="N32" s="124"/>
      <c r="O32" s="33"/>
    </row>
    <row r="33" spans="1:15" ht="15">
      <c r="A33" s="33"/>
      <c r="B33" s="44" t="s">
        <v>44</v>
      </c>
      <c r="C33" s="108" t="s">
        <v>51</v>
      </c>
      <c r="D33" s="125"/>
      <c r="E33" s="45"/>
      <c r="F33" s="46" t="s">
        <v>46</v>
      </c>
      <c r="G33" s="108" t="s">
        <v>78</v>
      </c>
      <c r="H33" s="126"/>
      <c r="I33" s="126"/>
      <c r="J33" s="126"/>
      <c r="K33" s="126"/>
      <c r="L33" s="126"/>
      <c r="M33" s="126"/>
      <c r="N33" s="127"/>
      <c r="O33" s="33"/>
    </row>
    <row r="34" spans="1:15" ht="15">
      <c r="A34" s="33"/>
      <c r="B34" s="47" t="s">
        <v>48</v>
      </c>
      <c r="C34" s="108" t="s">
        <v>47</v>
      </c>
      <c r="D34" s="125"/>
      <c r="E34" s="45"/>
      <c r="F34" s="48" t="s">
        <v>50</v>
      </c>
      <c r="G34" s="108" t="s">
        <v>79</v>
      </c>
      <c r="H34" s="126"/>
      <c r="I34" s="126"/>
      <c r="J34" s="126"/>
      <c r="K34" s="126"/>
      <c r="L34" s="126"/>
      <c r="M34" s="126"/>
      <c r="N34" s="127"/>
      <c r="O34" s="33"/>
    </row>
    <row r="35" spans="1:15" ht="15">
      <c r="A35" s="27"/>
      <c r="B35" s="49" t="s">
        <v>52</v>
      </c>
      <c r="C35" s="50"/>
      <c r="D35" s="51"/>
      <c r="E35" s="52"/>
      <c r="F35" s="49" t="s">
        <v>52</v>
      </c>
      <c r="G35" s="53"/>
      <c r="H35" s="53"/>
      <c r="I35" s="53"/>
      <c r="J35" s="53"/>
      <c r="K35" s="53"/>
      <c r="L35" s="53"/>
      <c r="M35" s="53"/>
      <c r="N35" s="53"/>
      <c r="O35" s="40"/>
    </row>
    <row r="36" spans="1:15" ht="15">
      <c r="A36" s="33"/>
      <c r="B36" s="44"/>
      <c r="C36" s="108" t="s">
        <v>51</v>
      </c>
      <c r="D36" s="125"/>
      <c r="E36" s="45"/>
      <c r="F36" s="46"/>
      <c r="G36" s="108" t="s">
        <v>78</v>
      </c>
      <c r="H36" s="126"/>
      <c r="I36" s="126"/>
      <c r="J36" s="126"/>
      <c r="K36" s="126"/>
      <c r="L36" s="126"/>
      <c r="M36" s="126"/>
      <c r="N36" s="127"/>
      <c r="O36" s="33"/>
    </row>
    <row r="37" spans="1:15" ht="15">
      <c r="A37" s="33"/>
      <c r="B37" s="54"/>
      <c r="C37" s="108" t="s">
        <v>47</v>
      </c>
      <c r="D37" s="125"/>
      <c r="E37" s="45"/>
      <c r="F37" s="55"/>
      <c r="G37" s="108" t="s">
        <v>79</v>
      </c>
      <c r="H37" s="126"/>
      <c r="I37" s="126"/>
      <c r="J37" s="126"/>
      <c r="K37" s="126"/>
      <c r="L37" s="126"/>
      <c r="M37" s="126"/>
      <c r="N37" s="127"/>
      <c r="O37" s="33"/>
    </row>
    <row r="38" spans="1:15" ht="15.75">
      <c r="A38" s="27"/>
      <c r="B38" s="30"/>
      <c r="C38" s="30"/>
      <c r="D38" s="30"/>
      <c r="E38" s="30"/>
      <c r="F38" s="56" t="s">
        <v>57</v>
      </c>
      <c r="G38" s="39"/>
      <c r="H38" s="39"/>
      <c r="I38" s="39"/>
      <c r="J38" s="30"/>
      <c r="K38" s="30"/>
      <c r="L38" s="30"/>
      <c r="M38" s="57"/>
      <c r="N38" s="28"/>
      <c r="O38" s="40"/>
    </row>
    <row r="39" spans="1:15" ht="15">
      <c r="A39" s="27"/>
      <c r="B39" s="58" t="s">
        <v>58</v>
      </c>
      <c r="C39" s="30"/>
      <c r="D39" s="30"/>
      <c r="E39" s="30"/>
      <c r="F39" s="59" t="s">
        <v>59</v>
      </c>
      <c r="G39" s="59" t="s">
        <v>60</v>
      </c>
      <c r="H39" s="59" t="s">
        <v>61</v>
      </c>
      <c r="I39" s="59" t="s">
        <v>62</v>
      </c>
      <c r="J39" s="59" t="s">
        <v>63</v>
      </c>
      <c r="K39" s="128" t="s">
        <v>8</v>
      </c>
      <c r="L39" s="133"/>
      <c r="M39" s="60" t="s">
        <v>64</v>
      </c>
      <c r="N39" s="61" t="s">
        <v>65</v>
      </c>
      <c r="O39" s="33"/>
    </row>
    <row r="40" spans="1:15" ht="15">
      <c r="A40" s="33"/>
      <c r="B40" s="62" t="s">
        <v>66</v>
      </c>
      <c r="C40" s="63" t="str">
        <f>IF(C33&gt;"",C33&amp;" - "&amp;G33,"")</f>
        <v>Jari Auvinen - Petri Mikkonen</v>
      </c>
      <c r="D40" s="64"/>
      <c r="E40" s="65"/>
      <c r="F40" s="66">
        <v>4</v>
      </c>
      <c r="G40" s="66">
        <v>4</v>
      </c>
      <c r="H40" s="66">
        <v>-13</v>
      </c>
      <c r="I40" s="66">
        <v>2</v>
      </c>
      <c r="J40" s="66"/>
      <c r="K40" s="67">
        <f>IF(ISBLANK(F40),"",COUNTIF(F40:J40,"&gt;=0"))</f>
        <v>3</v>
      </c>
      <c r="L40" s="68">
        <f>IF(ISBLANK(F40),"",(IF(LEFT(F40,1)="-",1,0)+IF(LEFT(G40,1)="-",1,0)+IF(LEFT(H40,1)="-",1,0)+IF(LEFT(I40,1)="-",1,0)+IF(LEFT(J40,1)="-",1,0)))</f>
        <v>1</v>
      </c>
      <c r="M40" s="69">
        <f aca="true" t="shared" si="1" ref="M40:N44">IF(K40=3,1,"")</f>
        <v>1</v>
      </c>
      <c r="N40" s="70">
        <v>0</v>
      </c>
      <c r="O40" s="33"/>
    </row>
    <row r="41" spans="1:15" ht="15">
      <c r="A41" s="33"/>
      <c r="B41" s="62" t="s">
        <v>67</v>
      </c>
      <c r="C41" s="64" t="str">
        <f>IF(C34&gt;"",C34&amp;" - "&amp;G34,"")</f>
        <v>Olli Virtanen - Janne Viljamaa</v>
      </c>
      <c r="D41" s="63"/>
      <c r="E41" s="65"/>
      <c r="F41" s="71">
        <v>10</v>
      </c>
      <c r="G41" s="66">
        <v>6</v>
      </c>
      <c r="H41" s="66">
        <v>8</v>
      </c>
      <c r="I41" s="66"/>
      <c r="J41" s="66"/>
      <c r="K41" s="67">
        <f>IF(ISBLANK(F41),"",COUNTIF(F41:J41,"&gt;=0"))</f>
        <v>3</v>
      </c>
      <c r="L41" s="68">
        <f>IF(ISBLANK(F41),"",(IF(LEFT(F41,1)="-",1,0)+IF(LEFT(G41,1)="-",1,0)+IF(LEFT(H41,1)="-",1,0)+IF(LEFT(I41,1)="-",1,0)+IF(LEFT(J41,1)="-",1,0)))</f>
        <v>0</v>
      </c>
      <c r="M41" s="69">
        <f t="shared" si="1"/>
        <v>1</v>
      </c>
      <c r="N41" s="70">
        <v>0</v>
      </c>
      <c r="O41" s="33"/>
    </row>
    <row r="42" spans="1:15" ht="15">
      <c r="A42" s="33"/>
      <c r="B42" s="72" t="s">
        <v>68</v>
      </c>
      <c r="C42" s="73" t="str">
        <f>IF(C36&gt;"",C36&amp;" / "&amp;C37,"")</f>
        <v>Jari Auvinen / Olli Virtanen</v>
      </c>
      <c r="D42" s="74" t="str">
        <f>IF(G36&gt;"",G36&amp;" / "&amp;G37,"")</f>
        <v>Petri Mikkonen / Janne Viljamaa</v>
      </c>
      <c r="E42" s="75"/>
      <c r="F42" s="76">
        <v>8</v>
      </c>
      <c r="G42" s="77">
        <v>11</v>
      </c>
      <c r="H42" s="78">
        <v>-9</v>
      </c>
      <c r="I42" s="78">
        <v>1</v>
      </c>
      <c r="J42" s="78"/>
      <c r="K42" s="67">
        <f>IF(ISBLANK(F42),"",COUNTIF(F42:J42,"&gt;=0"))</f>
        <v>3</v>
      </c>
      <c r="L42" s="68">
        <f>IF(ISBLANK(F42),"",(IF(LEFT(F42,1)="-",1,0)+IF(LEFT(G42,1)="-",1,0)+IF(LEFT(H42,1)="-",1,0)+IF(LEFT(I42,1)="-",1,0)+IF(LEFT(J42,1)="-",1,0)))</f>
        <v>1</v>
      </c>
      <c r="M42" s="69">
        <f t="shared" si="1"/>
        <v>1</v>
      </c>
      <c r="N42" s="70">
        <v>0</v>
      </c>
      <c r="O42" s="33"/>
    </row>
    <row r="43" spans="1:15" ht="15">
      <c r="A43" s="33"/>
      <c r="B43" s="62" t="s">
        <v>69</v>
      </c>
      <c r="C43" s="64" t="str">
        <f>IF(C33&gt;"",C33&amp;" - "&amp;G34,"")</f>
        <v>Jari Auvinen - Janne Viljamaa</v>
      </c>
      <c r="D43" s="63"/>
      <c r="E43" s="65"/>
      <c r="F43" s="79"/>
      <c r="G43" s="66"/>
      <c r="H43" s="66"/>
      <c r="I43" s="66"/>
      <c r="J43" s="80"/>
      <c r="K43" s="67">
        <f>IF(ISBLANK(F43),"",COUNTIF(F43:J43,"&gt;=0"))</f>
      </c>
      <c r="L43" s="68">
        <f>IF(ISBLANK(F43),"",(IF(LEFT(F43,1)="-",1,0)+IF(LEFT(G43,1)="-",1,0)+IF(LEFT(H43,1)="-",1,0)+IF(LEFT(I43,1)="-",1,0)+IF(LEFT(J43,1)="-",1,0)))</f>
      </c>
      <c r="M43" s="69">
        <f t="shared" si="1"/>
      </c>
      <c r="N43" s="70">
        <f t="shared" si="1"/>
      </c>
      <c r="O43" s="33"/>
    </row>
    <row r="44" spans="1:15" ht="15.75" thickBot="1">
      <c r="A44" s="33"/>
      <c r="B44" s="62" t="s">
        <v>70</v>
      </c>
      <c r="C44" s="64" t="str">
        <f>IF(C34&gt;"",C34&amp;" - "&amp;G33,"")</f>
        <v>Olli Virtanen - Petri Mikkonen</v>
      </c>
      <c r="D44" s="63"/>
      <c r="E44" s="65"/>
      <c r="F44" s="80"/>
      <c r="G44" s="66"/>
      <c r="H44" s="80"/>
      <c r="I44" s="66"/>
      <c r="J44" s="66"/>
      <c r="K44" s="67">
        <f>IF(ISBLANK(F44),"",COUNTIF(F44:J44,"&gt;=0"))</f>
      </c>
      <c r="L44" s="81">
        <f>IF(ISBLANK(F44),"",(IF(LEFT(F44,1)="-",1,0)+IF(LEFT(G44,1)="-",1,0)+IF(LEFT(H44,1)="-",1,0)+IF(LEFT(I44,1)="-",1,0)+IF(LEFT(J44,1)="-",1,0)))</f>
      </c>
      <c r="M44" s="69">
        <f t="shared" si="1"/>
      </c>
      <c r="N44" s="70">
        <f t="shared" si="1"/>
      </c>
      <c r="O44" s="33"/>
    </row>
    <row r="45" spans="1:15" ht="16.5" thickBot="1">
      <c r="A45" s="27"/>
      <c r="B45" s="30"/>
      <c r="C45" s="30"/>
      <c r="D45" s="30"/>
      <c r="E45" s="30"/>
      <c r="F45" s="30"/>
      <c r="G45" s="30"/>
      <c r="H45" s="30"/>
      <c r="I45" s="82" t="s">
        <v>71</v>
      </c>
      <c r="J45" s="83"/>
      <c r="K45" s="84">
        <f>IF(ISBLANK(D40),"",SUM(K40:K44))</f>
      </c>
      <c r="L45" s="85">
        <f>IF(ISBLANK(E40),"",SUM(L40:L44))</f>
      </c>
      <c r="M45" s="86">
        <f>IF(ISBLANK(F40),"",SUM(M40:M44))</f>
        <v>3</v>
      </c>
      <c r="N45" s="87">
        <f>IF(ISBLANK(F40),"",SUM(N40:N44))</f>
        <v>0</v>
      </c>
      <c r="O45" s="33"/>
    </row>
    <row r="46" spans="1:15" ht="15">
      <c r="A46" s="27"/>
      <c r="B46" s="29" t="s">
        <v>72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40"/>
    </row>
    <row r="47" spans="1:15" ht="15">
      <c r="A47" s="27"/>
      <c r="B47" s="88" t="s">
        <v>73</v>
      </c>
      <c r="C47" s="88"/>
      <c r="D47" s="88" t="s">
        <v>74</v>
      </c>
      <c r="E47" s="89"/>
      <c r="F47" s="88"/>
      <c r="G47" s="88" t="s">
        <v>75</v>
      </c>
      <c r="H47" s="89"/>
      <c r="I47" s="88"/>
      <c r="J47" s="90" t="s">
        <v>76</v>
      </c>
      <c r="K47" s="28"/>
      <c r="L47" s="30"/>
      <c r="M47" s="30"/>
      <c r="N47" s="30"/>
      <c r="O47" s="40"/>
    </row>
    <row r="48" spans="1:15" ht="15.75" thickBot="1">
      <c r="A48" s="27"/>
      <c r="B48" s="30"/>
      <c r="C48" s="30"/>
      <c r="D48" s="30"/>
      <c r="E48" s="30"/>
      <c r="F48" s="30"/>
      <c r="G48" s="30"/>
      <c r="H48" s="30"/>
      <c r="I48" s="30"/>
      <c r="J48" s="134" t="s">
        <v>80</v>
      </c>
      <c r="K48" s="134"/>
      <c r="L48" s="134"/>
      <c r="M48" s="134"/>
      <c r="N48" s="135"/>
      <c r="O48" s="33"/>
    </row>
    <row r="49" spans="1:15" ht="18">
      <c r="A49" s="91"/>
      <c r="B49" s="92"/>
      <c r="C49" s="92"/>
      <c r="D49" s="92"/>
      <c r="E49" s="92"/>
      <c r="F49" s="92"/>
      <c r="G49" s="92"/>
      <c r="H49" s="92"/>
      <c r="I49" s="92"/>
      <c r="J49" s="93"/>
      <c r="K49" s="93"/>
      <c r="L49" s="93"/>
      <c r="M49" s="93"/>
      <c r="N49" s="93"/>
      <c r="O49" s="94"/>
    </row>
    <row r="51" spans="1:15" ht="15.75">
      <c r="A51" s="22"/>
      <c r="B51" s="23"/>
      <c r="C51" s="24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6"/>
    </row>
    <row r="52" spans="1:15" ht="15.75">
      <c r="A52" s="27"/>
      <c r="B52" s="28"/>
      <c r="C52" s="29" t="s">
        <v>31</v>
      </c>
      <c r="D52" s="30"/>
      <c r="E52" s="30"/>
      <c r="F52" s="28"/>
      <c r="G52" s="31" t="s">
        <v>32</v>
      </c>
      <c r="H52" s="32"/>
      <c r="I52" s="112" t="s">
        <v>1</v>
      </c>
      <c r="J52" s="110"/>
      <c r="K52" s="110"/>
      <c r="L52" s="110"/>
      <c r="M52" s="110"/>
      <c r="N52" s="111"/>
      <c r="O52" s="33"/>
    </row>
    <row r="53" spans="1:15" ht="20.25">
      <c r="A53" s="27"/>
      <c r="B53" s="34"/>
      <c r="C53" s="35" t="s">
        <v>33</v>
      </c>
      <c r="D53" s="30"/>
      <c r="E53" s="30"/>
      <c r="F53" s="28"/>
      <c r="G53" s="31" t="s">
        <v>34</v>
      </c>
      <c r="H53" s="32"/>
      <c r="I53" s="112" t="s">
        <v>35</v>
      </c>
      <c r="J53" s="110"/>
      <c r="K53" s="110"/>
      <c r="L53" s="110"/>
      <c r="M53" s="110"/>
      <c r="N53" s="111"/>
      <c r="O53" s="33"/>
    </row>
    <row r="54" spans="1:15" ht="15">
      <c r="A54" s="27"/>
      <c r="B54" s="30"/>
      <c r="C54" s="36" t="s">
        <v>36</v>
      </c>
      <c r="D54" s="30"/>
      <c r="E54" s="30"/>
      <c r="F54" s="30"/>
      <c r="G54" s="31" t="s">
        <v>37</v>
      </c>
      <c r="H54" s="37"/>
      <c r="I54" s="112" t="s">
        <v>11</v>
      </c>
      <c r="J54" s="112"/>
      <c r="K54" s="112"/>
      <c r="L54" s="112"/>
      <c r="M54" s="112"/>
      <c r="N54" s="113"/>
      <c r="O54" s="33"/>
    </row>
    <row r="55" spans="1:15" ht="15.75">
      <c r="A55" s="27"/>
      <c r="B55" s="30"/>
      <c r="C55" s="30"/>
      <c r="D55" s="30"/>
      <c r="E55" s="30"/>
      <c r="F55" s="30"/>
      <c r="G55" s="31" t="s">
        <v>39</v>
      </c>
      <c r="H55" s="32"/>
      <c r="I55" s="114">
        <v>42140</v>
      </c>
      <c r="J55" s="115"/>
      <c r="K55" s="115"/>
      <c r="L55" s="38" t="s">
        <v>40</v>
      </c>
      <c r="M55" s="116">
        <v>0.4166666666666667</v>
      </c>
      <c r="N55" s="113"/>
      <c r="O55" s="33"/>
    </row>
    <row r="56" spans="1:15" ht="15">
      <c r="A56" s="27"/>
      <c r="B56" s="28"/>
      <c r="C56" s="39" t="s">
        <v>41</v>
      </c>
      <c r="D56" s="30"/>
      <c r="E56" s="30"/>
      <c r="F56" s="30"/>
      <c r="G56" s="39" t="s">
        <v>41</v>
      </c>
      <c r="H56" s="30"/>
      <c r="I56" s="30"/>
      <c r="J56" s="30"/>
      <c r="K56" s="30"/>
      <c r="L56" s="30"/>
      <c r="M56" s="30"/>
      <c r="N56" s="30"/>
      <c r="O56" s="40"/>
    </row>
    <row r="57" spans="1:15" ht="15.75">
      <c r="A57" s="33"/>
      <c r="B57" s="41" t="s">
        <v>42</v>
      </c>
      <c r="C57" s="117"/>
      <c r="D57" s="118"/>
      <c r="E57" s="42"/>
      <c r="F57" s="43" t="s">
        <v>43</v>
      </c>
      <c r="G57" s="117"/>
      <c r="H57" s="119"/>
      <c r="I57" s="119"/>
      <c r="J57" s="119"/>
      <c r="K57" s="119"/>
      <c r="L57" s="119"/>
      <c r="M57" s="119"/>
      <c r="N57" s="120"/>
      <c r="O57" s="33"/>
    </row>
    <row r="58" spans="1:15" ht="15">
      <c r="A58" s="33"/>
      <c r="B58" s="44" t="s">
        <v>44</v>
      </c>
      <c r="C58" s="108" t="s">
        <v>45</v>
      </c>
      <c r="D58" s="109"/>
      <c r="E58" s="45"/>
      <c r="F58" s="46" t="s">
        <v>46</v>
      </c>
      <c r="G58" s="108" t="s">
        <v>79</v>
      </c>
      <c r="H58" s="110"/>
      <c r="I58" s="110"/>
      <c r="J58" s="110"/>
      <c r="K58" s="110"/>
      <c r="L58" s="110"/>
      <c r="M58" s="110"/>
      <c r="N58" s="111"/>
      <c r="O58" s="33"/>
    </row>
    <row r="59" spans="1:15" ht="15">
      <c r="A59" s="33"/>
      <c r="B59" s="47" t="s">
        <v>48</v>
      </c>
      <c r="C59" s="108" t="s">
        <v>81</v>
      </c>
      <c r="D59" s="109"/>
      <c r="E59" s="45"/>
      <c r="F59" s="48" t="s">
        <v>50</v>
      </c>
      <c r="G59" s="108" t="s">
        <v>78</v>
      </c>
      <c r="H59" s="110"/>
      <c r="I59" s="110"/>
      <c r="J59" s="110"/>
      <c r="K59" s="110"/>
      <c r="L59" s="110"/>
      <c r="M59" s="110"/>
      <c r="N59" s="111"/>
      <c r="O59" s="33"/>
    </row>
    <row r="60" spans="1:15" ht="15">
      <c r="A60" s="27"/>
      <c r="B60" s="49" t="s">
        <v>52</v>
      </c>
      <c r="C60" s="50"/>
      <c r="D60" s="51"/>
      <c r="E60" s="52"/>
      <c r="F60" s="49" t="s">
        <v>52</v>
      </c>
      <c r="G60" s="53"/>
      <c r="H60" s="53"/>
      <c r="I60" s="53"/>
      <c r="J60" s="53"/>
      <c r="K60" s="53"/>
      <c r="L60" s="53"/>
      <c r="M60" s="53"/>
      <c r="N60" s="53"/>
      <c r="O60" s="40"/>
    </row>
    <row r="61" spans="1:15" ht="15">
      <c r="A61" s="33"/>
      <c r="B61" s="44"/>
      <c r="C61" s="108" t="s">
        <v>45</v>
      </c>
      <c r="D61" s="109"/>
      <c r="E61" s="45"/>
      <c r="F61" s="46"/>
      <c r="G61" s="108" t="s">
        <v>79</v>
      </c>
      <c r="H61" s="110"/>
      <c r="I61" s="110"/>
      <c r="J61" s="110"/>
      <c r="K61" s="110"/>
      <c r="L61" s="110"/>
      <c r="M61" s="110"/>
      <c r="N61" s="111"/>
      <c r="O61" s="33"/>
    </row>
    <row r="62" spans="1:15" ht="15">
      <c r="A62" s="33"/>
      <c r="B62" s="54"/>
      <c r="C62" s="108" t="s">
        <v>81</v>
      </c>
      <c r="D62" s="109"/>
      <c r="E62" s="45"/>
      <c r="F62" s="55"/>
      <c r="G62" s="108" t="s">
        <v>78</v>
      </c>
      <c r="H62" s="110"/>
      <c r="I62" s="110"/>
      <c r="J62" s="110"/>
      <c r="K62" s="110"/>
      <c r="L62" s="110"/>
      <c r="M62" s="110"/>
      <c r="N62" s="111"/>
      <c r="O62" s="33"/>
    </row>
    <row r="63" spans="1:15" ht="15.75">
      <c r="A63" s="27"/>
      <c r="B63" s="30"/>
      <c r="C63" s="30"/>
      <c r="D63" s="30"/>
      <c r="E63" s="30"/>
      <c r="F63" s="56" t="s">
        <v>57</v>
      </c>
      <c r="G63" s="39"/>
      <c r="H63" s="39"/>
      <c r="I63" s="39"/>
      <c r="J63" s="30"/>
      <c r="K63" s="30"/>
      <c r="L63" s="30"/>
      <c r="M63" s="57"/>
      <c r="N63" s="28"/>
      <c r="O63" s="40"/>
    </row>
    <row r="64" spans="1:15" ht="15">
      <c r="A64" s="27"/>
      <c r="B64" s="58" t="s">
        <v>58</v>
      </c>
      <c r="C64" s="30"/>
      <c r="D64" s="30"/>
      <c r="E64" s="30"/>
      <c r="F64" s="59" t="s">
        <v>59</v>
      </c>
      <c r="G64" s="59" t="s">
        <v>60</v>
      </c>
      <c r="H64" s="59" t="s">
        <v>61</v>
      </c>
      <c r="I64" s="59" t="s">
        <v>62</v>
      </c>
      <c r="J64" s="59" t="s">
        <v>63</v>
      </c>
      <c r="K64" s="128" t="s">
        <v>8</v>
      </c>
      <c r="L64" s="129"/>
      <c r="M64" s="60" t="s">
        <v>64</v>
      </c>
      <c r="N64" s="61" t="s">
        <v>65</v>
      </c>
      <c r="O64" s="33"/>
    </row>
    <row r="65" spans="1:15" ht="15">
      <c r="A65" s="33"/>
      <c r="B65" s="62" t="s">
        <v>66</v>
      </c>
      <c r="C65" s="63" t="str">
        <f>IF(C58&gt;"",C58&amp;" - "&amp;G58,"")</f>
        <v>Ismo Lallo - Janne Viljamaa</v>
      </c>
      <c r="D65" s="64"/>
      <c r="E65" s="65"/>
      <c r="F65" s="66">
        <v>1</v>
      </c>
      <c r="G65" s="66">
        <v>5</v>
      </c>
      <c r="H65" s="66">
        <v>7</v>
      </c>
      <c r="I65" s="66"/>
      <c r="J65" s="66"/>
      <c r="K65" s="67">
        <f>IF(ISBLANK(F65),"",COUNTIF(F65:J65,"&gt;=0"))</f>
        <v>3</v>
      </c>
      <c r="L65" s="68">
        <f>IF(ISBLANK(F65),"",(IF(LEFT(F65,1)="-",1,0)+IF(LEFT(G65,1)="-",1,0)+IF(LEFT(H65,1)="-",1,0)+IF(LEFT(I65,1)="-",1,0)+IF(LEFT(J65,1)="-",1,0)))</f>
        <v>0</v>
      </c>
      <c r="M65" s="69">
        <f aca="true" t="shared" si="2" ref="M65:N69">IF(K65=3,1,"")</f>
        <v>1</v>
      </c>
      <c r="N65" s="70">
        <v>0</v>
      </c>
      <c r="O65" s="33"/>
    </row>
    <row r="66" spans="1:15" ht="15">
      <c r="A66" s="33"/>
      <c r="B66" s="62" t="s">
        <v>67</v>
      </c>
      <c r="C66" s="64" t="str">
        <f>IF(C59&gt;"",C59&amp;" - "&amp;G59,"")</f>
        <v>Pekka Räsänen - Petri Mikkonen</v>
      </c>
      <c r="D66" s="63"/>
      <c r="E66" s="65"/>
      <c r="F66" s="71">
        <v>8</v>
      </c>
      <c r="G66" s="66">
        <v>-9</v>
      </c>
      <c r="H66" s="66">
        <v>-12</v>
      </c>
      <c r="I66" s="66">
        <v>-5</v>
      </c>
      <c r="J66" s="66"/>
      <c r="K66" s="67">
        <f>IF(ISBLANK(F66),"",COUNTIF(F66:J66,"&gt;=0"))</f>
        <v>1</v>
      </c>
      <c r="L66" s="68">
        <f>IF(ISBLANK(F66),"",(IF(LEFT(F66,1)="-",1,0)+IF(LEFT(G66,1)="-",1,0)+IF(LEFT(H66,1)="-",1,0)+IF(LEFT(I66,1)="-",1,0)+IF(LEFT(J66,1)="-",1,0)))</f>
        <v>3</v>
      </c>
      <c r="M66" s="69">
        <v>0</v>
      </c>
      <c r="N66" s="70">
        <f t="shared" si="2"/>
        <v>1</v>
      </c>
      <c r="O66" s="33"/>
    </row>
    <row r="67" spans="1:15" ht="15">
      <c r="A67" s="33"/>
      <c r="B67" s="72" t="s">
        <v>68</v>
      </c>
      <c r="C67" s="73" t="str">
        <f>IF(C61&gt;"",C61&amp;" / "&amp;C62,"")</f>
        <v>Ismo Lallo / Pekka Räsänen</v>
      </c>
      <c r="D67" s="74" t="str">
        <f>IF(G61&gt;"",G61&amp;" / "&amp;G62,"")</f>
        <v>Janne Viljamaa / Petri Mikkonen</v>
      </c>
      <c r="E67" s="75"/>
      <c r="F67" s="76">
        <v>-7</v>
      </c>
      <c r="G67" s="77">
        <v>7</v>
      </c>
      <c r="H67" s="78">
        <v>7</v>
      </c>
      <c r="I67" s="78">
        <v>6</v>
      </c>
      <c r="J67" s="78"/>
      <c r="K67" s="67">
        <f>IF(ISBLANK(F67),"",COUNTIF(F67:J67,"&gt;=0"))</f>
        <v>3</v>
      </c>
      <c r="L67" s="68">
        <f>IF(ISBLANK(F67),"",(IF(LEFT(F67,1)="-",1,0)+IF(LEFT(G67,1)="-",1,0)+IF(LEFT(H67,1)="-",1,0)+IF(LEFT(I67,1)="-",1,0)+IF(LEFT(J67,1)="-",1,0)))</f>
        <v>1</v>
      </c>
      <c r="M67" s="69">
        <f t="shared" si="2"/>
        <v>1</v>
      </c>
      <c r="N67" s="70">
        <v>0</v>
      </c>
      <c r="O67" s="33"/>
    </row>
    <row r="68" spans="1:15" ht="15">
      <c r="A68" s="33"/>
      <c r="B68" s="62" t="s">
        <v>69</v>
      </c>
      <c r="C68" s="64" t="str">
        <f>IF(C58&gt;"",C58&amp;" - "&amp;G59,"")</f>
        <v>Ismo Lallo - Petri Mikkonen</v>
      </c>
      <c r="D68" s="63"/>
      <c r="E68" s="65"/>
      <c r="F68" s="79">
        <v>8</v>
      </c>
      <c r="G68" s="66">
        <v>5</v>
      </c>
      <c r="H68" s="66">
        <v>8</v>
      </c>
      <c r="I68" s="66"/>
      <c r="J68" s="80"/>
      <c r="K68" s="67">
        <f>IF(ISBLANK(F68),"",COUNTIF(F68:J68,"&gt;=0"))</f>
        <v>3</v>
      </c>
      <c r="L68" s="68">
        <f>IF(ISBLANK(F68),"",(IF(LEFT(F68,1)="-",1,0)+IF(LEFT(G68,1)="-",1,0)+IF(LEFT(H68,1)="-",1,0)+IF(LEFT(I68,1)="-",1,0)+IF(LEFT(J68,1)="-",1,0)))</f>
        <v>0</v>
      </c>
      <c r="M68" s="69">
        <f>IF(K68=3,1,"")</f>
        <v>1</v>
      </c>
      <c r="N68" s="70">
        <v>0</v>
      </c>
      <c r="O68" s="33"/>
    </row>
    <row r="69" spans="1:15" ht="15.75" thickBot="1">
      <c r="A69" s="33"/>
      <c r="B69" s="62" t="s">
        <v>70</v>
      </c>
      <c r="C69" s="64" t="str">
        <f>IF(C59&gt;"",C59&amp;" - "&amp;G58,"")</f>
        <v>Pekka Räsänen - Janne Viljamaa</v>
      </c>
      <c r="D69" s="63"/>
      <c r="E69" s="65"/>
      <c r="F69" s="80"/>
      <c r="G69" s="66"/>
      <c r="H69" s="80"/>
      <c r="I69" s="66"/>
      <c r="J69" s="66"/>
      <c r="K69" s="67">
        <f>IF(ISBLANK(F69),"",COUNTIF(F69:J69,"&gt;=0"))</f>
      </c>
      <c r="L69" s="81">
        <f>IF(ISBLANK(F69),"",(IF(LEFT(F69,1)="-",1,0)+IF(LEFT(G69,1)="-",1,0)+IF(LEFT(H69,1)="-",1,0)+IF(LEFT(I69,1)="-",1,0)+IF(LEFT(J69,1)="-",1,0)))</f>
      </c>
      <c r="M69" s="69">
        <f t="shared" si="2"/>
      </c>
      <c r="N69" s="70">
        <f t="shared" si="2"/>
      </c>
      <c r="O69" s="33"/>
    </row>
    <row r="70" spans="1:15" ht="16.5" thickBot="1">
      <c r="A70" s="27"/>
      <c r="B70" s="30"/>
      <c r="C70" s="30"/>
      <c r="D70" s="30"/>
      <c r="E70" s="30"/>
      <c r="F70" s="30"/>
      <c r="G70" s="30"/>
      <c r="H70" s="30"/>
      <c r="I70" s="82" t="s">
        <v>71</v>
      </c>
      <c r="J70" s="83"/>
      <c r="K70" s="84">
        <f>IF(ISBLANK(D65),"",SUM(K65:K69))</f>
      </c>
      <c r="L70" s="85">
        <f>IF(ISBLANK(E65),"",SUM(L65:L69))</f>
      </c>
      <c r="M70" s="86">
        <f>IF(ISBLANK(F65),"",SUM(M65:M69))</f>
        <v>3</v>
      </c>
      <c r="N70" s="87">
        <f>IF(ISBLANK(F65),"",SUM(N65:N69))</f>
        <v>1</v>
      </c>
      <c r="O70" s="33"/>
    </row>
    <row r="71" spans="1:15" ht="15">
      <c r="A71" s="27"/>
      <c r="B71" s="29" t="s">
        <v>72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40"/>
    </row>
    <row r="72" spans="1:15" ht="15">
      <c r="A72" s="27"/>
      <c r="B72" s="88" t="s">
        <v>73</v>
      </c>
      <c r="C72" s="88"/>
      <c r="D72" s="88" t="s">
        <v>74</v>
      </c>
      <c r="E72" s="89"/>
      <c r="F72" s="88"/>
      <c r="G72" s="88" t="s">
        <v>75</v>
      </c>
      <c r="H72" s="89"/>
      <c r="I72" s="88"/>
      <c r="J72" s="90" t="s">
        <v>76</v>
      </c>
      <c r="K72" s="28"/>
      <c r="L72" s="30"/>
      <c r="M72" s="30"/>
      <c r="N72" s="30"/>
      <c r="O72" s="40"/>
    </row>
    <row r="73" spans="1:15" ht="16.5" thickBot="1">
      <c r="A73" s="27"/>
      <c r="B73" s="30"/>
      <c r="C73" s="30"/>
      <c r="D73" s="30"/>
      <c r="E73" s="30"/>
      <c r="F73" s="30"/>
      <c r="G73" s="30"/>
      <c r="H73" s="30"/>
      <c r="I73" s="30"/>
      <c r="J73" s="130" t="s">
        <v>77</v>
      </c>
      <c r="K73" s="131"/>
      <c r="L73" s="131"/>
      <c r="M73" s="131"/>
      <c r="N73" s="132"/>
      <c r="O73" s="33"/>
    </row>
    <row r="74" spans="1:15" ht="18">
      <c r="A74" s="91"/>
      <c r="B74" s="92"/>
      <c r="C74" s="92"/>
      <c r="D74" s="92"/>
      <c r="E74" s="92"/>
      <c r="F74" s="92"/>
      <c r="G74" s="92"/>
      <c r="H74" s="92"/>
      <c r="I74" s="92"/>
      <c r="J74" s="93"/>
      <c r="K74" s="93"/>
      <c r="L74" s="93"/>
      <c r="M74" s="93"/>
      <c r="N74" s="93"/>
      <c r="O74" s="94"/>
    </row>
    <row r="76" spans="1:15" ht="15.75">
      <c r="A76" s="22"/>
      <c r="B76" s="23"/>
      <c r="C76" s="24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6"/>
    </row>
    <row r="77" spans="1:15" ht="15.75">
      <c r="A77" s="27"/>
      <c r="B77" s="28"/>
      <c r="C77" s="29" t="s">
        <v>31</v>
      </c>
      <c r="D77" s="30"/>
      <c r="E77" s="30"/>
      <c r="F77" s="28"/>
      <c r="G77" s="31" t="s">
        <v>32</v>
      </c>
      <c r="H77" s="32"/>
      <c r="I77" s="112" t="s">
        <v>1</v>
      </c>
      <c r="J77" s="110"/>
      <c r="K77" s="110"/>
      <c r="L77" s="110"/>
      <c r="M77" s="110"/>
      <c r="N77" s="111"/>
      <c r="O77" s="33"/>
    </row>
    <row r="78" spans="1:15" ht="20.25">
      <c r="A78" s="27"/>
      <c r="B78" s="34"/>
      <c r="C78" s="35" t="s">
        <v>33</v>
      </c>
      <c r="D78" s="30"/>
      <c r="E78" s="30"/>
      <c r="F78" s="28"/>
      <c r="G78" s="31" t="s">
        <v>34</v>
      </c>
      <c r="H78" s="32"/>
      <c r="I78" s="112" t="s">
        <v>35</v>
      </c>
      <c r="J78" s="110"/>
      <c r="K78" s="110"/>
      <c r="L78" s="110"/>
      <c r="M78" s="110"/>
      <c r="N78" s="111"/>
      <c r="O78" s="33"/>
    </row>
    <row r="79" spans="1:15" ht="15">
      <c r="A79" s="27"/>
      <c r="B79" s="30"/>
      <c r="C79" s="36" t="s">
        <v>36</v>
      </c>
      <c r="D79" s="30"/>
      <c r="E79" s="30"/>
      <c r="F79" s="30"/>
      <c r="G79" s="31" t="s">
        <v>37</v>
      </c>
      <c r="H79" s="37"/>
      <c r="I79" s="112" t="s">
        <v>11</v>
      </c>
      <c r="J79" s="112"/>
      <c r="K79" s="112"/>
      <c r="L79" s="112"/>
      <c r="M79" s="112"/>
      <c r="N79" s="113"/>
      <c r="O79" s="33"/>
    </row>
    <row r="80" spans="1:15" ht="15.75">
      <c r="A80" s="27"/>
      <c r="B80" s="30"/>
      <c r="C80" s="30"/>
      <c r="D80" s="30"/>
      <c r="E80" s="30"/>
      <c r="F80" s="30"/>
      <c r="G80" s="31" t="s">
        <v>39</v>
      </c>
      <c r="H80" s="32"/>
      <c r="I80" s="114">
        <v>42140</v>
      </c>
      <c r="J80" s="115"/>
      <c r="K80" s="115"/>
      <c r="L80" s="38" t="s">
        <v>40</v>
      </c>
      <c r="M80" s="116">
        <v>0.4166666666666667</v>
      </c>
      <c r="N80" s="113"/>
      <c r="O80" s="33"/>
    </row>
    <row r="81" spans="1:15" ht="15">
      <c r="A81" s="27"/>
      <c r="B81" s="28"/>
      <c r="C81" s="39" t="s">
        <v>41</v>
      </c>
      <c r="D81" s="30"/>
      <c r="E81" s="30"/>
      <c r="F81" s="30"/>
      <c r="G81" s="39" t="s">
        <v>41</v>
      </c>
      <c r="H81" s="30"/>
      <c r="I81" s="30"/>
      <c r="J81" s="30"/>
      <c r="K81" s="30"/>
      <c r="L81" s="30"/>
      <c r="M81" s="30"/>
      <c r="N81" s="30"/>
      <c r="O81" s="40"/>
    </row>
    <row r="82" spans="1:15" ht="15.75">
      <c r="A82" s="33"/>
      <c r="B82" s="41" t="s">
        <v>42</v>
      </c>
      <c r="C82" s="117"/>
      <c r="D82" s="118"/>
      <c r="E82" s="42"/>
      <c r="F82" s="43" t="s">
        <v>43</v>
      </c>
      <c r="G82" s="117"/>
      <c r="H82" s="119"/>
      <c r="I82" s="119"/>
      <c r="J82" s="119"/>
      <c r="K82" s="119"/>
      <c r="L82" s="119"/>
      <c r="M82" s="119"/>
      <c r="N82" s="120"/>
      <c r="O82" s="33"/>
    </row>
    <row r="83" spans="1:15" ht="15">
      <c r="A83" s="33"/>
      <c r="B83" s="44" t="s">
        <v>44</v>
      </c>
      <c r="C83" s="108" t="s">
        <v>82</v>
      </c>
      <c r="D83" s="109"/>
      <c r="E83" s="45"/>
      <c r="F83" s="46" t="s">
        <v>46</v>
      </c>
      <c r="G83" s="108" t="s">
        <v>79</v>
      </c>
      <c r="H83" s="110"/>
      <c r="I83" s="110"/>
      <c r="J83" s="110"/>
      <c r="K83" s="110"/>
      <c r="L83" s="110"/>
      <c r="M83" s="110"/>
      <c r="N83" s="111"/>
      <c r="O83" s="33"/>
    </row>
    <row r="84" spans="1:15" ht="15">
      <c r="A84" s="33"/>
      <c r="B84" s="47" t="s">
        <v>48</v>
      </c>
      <c r="C84" s="108" t="s">
        <v>83</v>
      </c>
      <c r="D84" s="109"/>
      <c r="E84" s="45"/>
      <c r="F84" s="48" t="s">
        <v>50</v>
      </c>
      <c r="G84" s="108" t="s">
        <v>78</v>
      </c>
      <c r="H84" s="110"/>
      <c r="I84" s="110"/>
      <c r="J84" s="110"/>
      <c r="K84" s="110"/>
      <c r="L84" s="110"/>
      <c r="M84" s="110"/>
      <c r="N84" s="111"/>
      <c r="O84" s="33"/>
    </row>
    <row r="85" spans="1:15" ht="15">
      <c r="A85" s="27"/>
      <c r="B85" s="49" t="s">
        <v>52</v>
      </c>
      <c r="C85" s="50"/>
      <c r="D85" s="51"/>
      <c r="E85" s="52"/>
      <c r="F85" s="49" t="s">
        <v>52</v>
      </c>
      <c r="G85" s="53"/>
      <c r="H85" s="53"/>
      <c r="I85" s="53"/>
      <c r="J85" s="53"/>
      <c r="K85" s="53"/>
      <c r="L85" s="53"/>
      <c r="M85" s="53"/>
      <c r="N85" s="53"/>
      <c r="O85" s="40"/>
    </row>
    <row r="86" spans="1:15" ht="15">
      <c r="A86" s="33"/>
      <c r="B86" s="44"/>
      <c r="C86" s="108" t="s">
        <v>84</v>
      </c>
      <c r="D86" s="109"/>
      <c r="E86" s="45"/>
      <c r="F86" s="46"/>
      <c r="G86" s="108" t="s">
        <v>85</v>
      </c>
      <c r="H86" s="110"/>
      <c r="I86" s="110"/>
      <c r="J86" s="110"/>
      <c r="K86" s="110"/>
      <c r="L86" s="110"/>
      <c r="M86" s="110"/>
      <c r="N86" s="111"/>
      <c r="O86" s="33"/>
    </row>
    <row r="87" spans="1:15" ht="15">
      <c r="A87" s="33"/>
      <c r="B87" s="54"/>
      <c r="C87" s="108" t="s">
        <v>86</v>
      </c>
      <c r="D87" s="109"/>
      <c r="E87" s="45"/>
      <c r="F87" s="55"/>
      <c r="G87" s="108" t="s">
        <v>87</v>
      </c>
      <c r="H87" s="110"/>
      <c r="I87" s="110"/>
      <c r="J87" s="110"/>
      <c r="K87" s="110"/>
      <c r="L87" s="110"/>
      <c r="M87" s="110"/>
      <c r="N87" s="111"/>
      <c r="O87" s="33"/>
    </row>
    <row r="88" spans="1:15" ht="15.75">
      <c r="A88" s="27"/>
      <c r="B88" s="30"/>
      <c r="C88" s="30"/>
      <c r="D88" s="30"/>
      <c r="E88" s="30"/>
      <c r="F88" s="56" t="s">
        <v>57</v>
      </c>
      <c r="G88" s="39"/>
      <c r="H88" s="39"/>
      <c r="I88" s="39"/>
      <c r="J88" s="30"/>
      <c r="K88" s="30"/>
      <c r="L88" s="30"/>
      <c r="M88" s="57"/>
      <c r="N88" s="28"/>
      <c r="O88" s="40"/>
    </row>
    <row r="89" spans="1:15" ht="15">
      <c r="A89" s="27"/>
      <c r="B89" s="58" t="s">
        <v>58</v>
      </c>
      <c r="C89" s="30"/>
      <c r="D89" s="30"/>
      <c r="E89" s="30"/>
      <c r="F89" s="59" t="s">
        <v>59</v>
      </c>
      <c r="G89" s="59" t="s">
        <v>60</v>
      </c>
      <c r="H89" s="59" t="s">
        <v>61</v>
      </c>
      <c r="I89" s="59" t="s">
        <v>62</v>
      </c>
      <c r="J89" s="59" t="s">
        <v>63</v>
      </c>
      <c r="K89" s="128" t="s">
        <v>8</v>
      </c>
      <c r="L89" s="129"/>
      <c r="M89" s="60" t="s">
        <v>64</v>
      </c>
      <c r="N89" s="61" t="s">
        <v>65</v>
      </c>
      <c r="O89" s="33"/>
    </row>
    <row r="90" spans="1:15" ht="15">
      <c r="A90" s="33"/>
      <c r="B90" s="62" t="s">
        <v>66</v>
      </c>
      <c r="C90" s="63" t="str">
        <f>IF(C83&gt;"",C83&amp;" - "&amp;G83,"")</f>
        <v>Markku Manner - Janne Viljamaa</v>
      </c>
      <c r="D90" s="64"/>
      <c r="E90" s="65"/>
      <c r="F90" s="66">
        <v>-10</v>
      </c>
      <c r="G90" s="66">
        <v>7</v>
      </c>
      <c r="H90" s="66">
        <v>4</v>
      </c>
      <c r="I90" s="66">
        <v>-8</v>
      </c>
      <c r="J90" s="66">
        <v>7</v>
      </c>
      <c r="K90" s="67">
        <f>IF(ISBLANK(F90),"",COUNTIF(F90:J90,"&gt;=0"))</f>
        <v>3</v>
      </c>
      <c r="L90" s="68">
        <f>IF(ISBLANK(F90),"",(IF(LEFT(F90,1)="-",1,0)+IF(LEFT(G90,1)="-",1,0)+IF(LEFT(H90,1)="-",1,0)+IF(LEFT(I90,1)="-",1,0)+IF(LEFT(J90,1)="-",1,0)))</f>
        <v>2</v>
      </c>
      <c r="M90" s="69">
        <f aca="true" t="shared" si="3" ref="M90:N94">IF(K90=3,1,"")</f>
        <v>1</v>
      </c>
      <c r="N90" s="70">
        <v>0</v>
      </c>
      <c r="O90" s="33"/>
    </row>
    <row r="91" spans="1:15" ht="15">
      <c r="A91" s="33"/>
      <c r="B91" s="62" t="s">
        <v>67</v>
      </c>
      <c r="C91" s="64" t="str">
        <f>IF(C84&gt;"",C84&amp;" - "&amp;G84,"")</f>
        <v>Teuvo Nisula - Petri Mikkonen</v>
      </c>
      <c r="D91" s="63"/>
      <c r="E91" s="65"/>
      <c r="F91" s="71">
        <v>9</v>
      </c>
      <c r="G91" s="66">
        <v>4</v>
      </c>
      <c r="H91" s="66">
        <v>4</v>
      </c>
      <c r="I91" s="66"/>
      <c r="J91" s="66"/>
      <c r="K91" s="67">
        <f>IF(ISBLANK(F91),"",COUNTIF(F91:J91,"&gt;=0"))</f>
        <v>3</v>
      </c>
      <c r="L91" s="68">
        <f>IF(ISBLANK(F91),"",(IF(LEFT(F91,1)="-",1,0)+IF(LEFT(G91,1)="-",1,0)+IF(LEFT(H91,1)="-",1,0)+IF(LEFT(I91,1)="-",1,0)+IF(LEFT(J91,1)="-",1,0)))</f>
        <v>0</v>
      </c>
      <c r="M91" s="69">
        <f t="shared" si="3"/>
        <v>1</v>
      </c>
      <c r="N91" s="70">
        <v>0</v>
      </c>
      <c r="O91" s="33"/>
    </row>
    <row r="92" spans="1:15" ht="15">
      <c r="A92" s="33"/>
      <c r="B92" s="72" t="s">
        <v>68</v>
      </c>
      <c r="C92" s="73" t="str">
        <f>IF(C86&gt;"",C86&amp;" / "&amp;C87,"")</f>
        <v>Manner / Nisula</v>
      </c>
      <c r="D92" s="74" t="str">
        <f>IF(G86&gt;"",G86&amp;" / "&amp;G87,"")</f>
        <v>Viljamaa / Mikkonen</v>
      </c>
      <c r="E92" s="75"/>
      <c r="F92" s="76">
        <v>9</v>
      </c>
      <c r="G92" s="77">
        <v>7</v>
      </c>
      <c r="H92" s="78">
        <v>-10</v>
      </c>
      <c r="I92" s="78">
        <v>5</v>
      </c>
      <c r="J92" s="78"/>
      <c r="K92" s="67">
        <f>IF(ISBLANK(F92),"",COUNTIF(F92:J92,"&gt;=0"))</f>
        <v>3</v>
      </c>
      <c r="L92" s="68">
        <f>IF(ISBLANK(F92),"",(IF(LEFT(F92,1)="-",1,0)+IF(LEFT(G92,1)="-",1,0)+IF(LEFT(H92,1)="-",1,0)+IF(LEFT(I92,1)="-",1,0)+IF(LEFT(J92,1)="-",1,0)))</f>
        <v>1</v>
      </c>
      <c r="M92" s="69">
        <f t="shared" si="3"/>
        <v>1</v>
      </c>
      <c r="N92" s="70">
        <v>0</v>
      </c>
      <c r="O92" s="33"/>
    </row>
    <row r="93" spans="1:15" ht="15">
      <c r="A93" s="33"/>
      <c r="B93" s="62" t="s">
        <v>69</v>
      </c>
      <c r="C93" s="64" t="str">
        <f>IF(C83&gt;"",C83&amp;" - "&amp;G84,"")</f>
        <v>Markku Manner - Petri Mikkonen</v>
      </c>
      <c r="D93" s="63"/>
      <c r="E93" s="65"/>
      <c r="F93" s="79"/>
      <c r="G93" s="66"/>
      <c r="H93" s="66"/>
      <c r="I93" s="66"/>
      <c r="J93" s="80"/>
      <c r="K93" s="67">
        <f>IF(ISBLANK(F93),"",COUNTIF(F93:J93,"&gt;=0"))</f>
      </c>
      <c r="L93" s="68">
        <f>IF(ISBLANK(F93),"",(IF(LEFT(F93,1)="-",1,0)+IF(LEFT(G93,1)="-",1,0)+IF(LEFT(H93,1)="-",1,0)+IF(LEFT(I93,1)="-",1,0)+IF(LEFT(J93,1)="-",1,0)))</f>
      </c>
      <c r="M93" s="69">
        <f t="shared" si="3"/>
      </c>
      <c r="N93" s="70">
        <f t="shared" si="3"/>
      </c>
      <c r="O93" s="33"/>
    </row>
    <row r="94" spans="1:15" ht="15.75" thickBot="1">
      <c r="A94" s="33"/>
      <c r="B94" s="62" t="s">
        <v>70</v>
      </c>
      <c r="C94" s="64" t="str">
        <f>IF(C84&gt;"",C84&amp;" - "&amp;G83,"")</f>
        <v>Teuvo Nisula - Janne Viljamaa</v>
      </c>
      <c r="D94" s="63"/>
      <c r="E94" s="65"/>
      <c r="F94" s="80"/>
      <c r="G94" s="66"/>
      <c r="H94" s="80"/>
      <c r="I94" s="66"/>
      <c r="J94" s="66"/>
      <c r="K94" s="67">
        <f>IF(ISBLANK(F94),"",COUNTIF(F94:J94,"&gt;=0"))</f>
      </c>
      <c r="L94" s="81">
        <f>IF(ISBLANK(F94),"",(IF(LEFT(F94,1)="-",1,0)+IF(LEFT(G94,1)="-",1,0)+IF(LEFT(H94,1)="-",1,0)+IF(LEFT(I94,1)="-",1,0)+IF(LEFT(J94,1)="-",1,0)))</f>
      </c>
      <c r="M94" s="69">
        <f t="shared" si="3"/>
      </c>
      <c r="N94" s="70">
        <f t="shared" si="3"/>
      </c>
      <c r="O94" s="33"/>
    </row>
    <row r="95" spans="1:15" ht="16.5" thickBot="1">
      <c r="A95" s="27"/>
      <c r="B95" s="30"/>
      <c r="C95" s="30"/>
      <c r="D95" s="30"/>
      <c r="E95" s="30"/>
      <c r="F95" s="30"/>
      <c r="G95" s="30"/>
      <c r="H95" s="30"/>
      <c r="I95" s="82" t="s">
        <v>71</v>
      </c>
      <c r="J95" s="83"/>
      <c r="K95" s="84">
        <f>IF(ISBLANK(D90),"",SUM(K90:K94))</f>
      </c>
      <c r="L95" s="85">
        <f>IF(ISBLANK(E90),"",SUM(L90:L94))</f>
      </c>
      <c r="M95" s="86">
        <f>IF(ISBLANK(F90),"",SUM(M90:M94))</f>
        <v>3</v>
      </c>
      <c r="N95" s="87">
        <f>IF(ISBLANK(F90),"",SUM(N90:N94))</f>
        <v>0</v>
      </c>
      <c r="O95" s="33"/>
    </row>
    <row r="96" spans="1:15" ht="15">
      <c r="A96" s="27"/>
      <c r="B96" s="29" t="s">
        <v>72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40"/>
    </row>
    <row r="97" spans="1:15" ht="15">
      <c r="A97" s="27"/>
      <c r="B97" s="88" t="s">
        <v>73</v>
      </c>
      <c r="C97" s="88"/>
      <c r="D97" s="88" t="s">
        <v>74</v>
      </c>
      <c r="E97" s="89"/>
      <c r="F97" s="88"/>
      <c r="G97" s="88" t="s">
        <v>75</v>
      </c>
      <c r="H97" s="89"/>
      <c r="I97" s="88"/>
      <c r="J97" s="90" t="s">
        <v>76</v>
      </c>
      <c r="K97" s="28"/>
      <c r="L97" s="30"/>
      <c r="M97" s="30"/>
      <c r="N97" s="30"/>
      <c r="O97" s="40"/>
    </row>
    <row r="98" spans="1:15" ht="16.5" thickBot="1">
      <c r="A98" s="27"/>
      <c r="B98" s="30"/>
      <c r="C98" s="30"/>
      <c r="D98" s="30"/>
      <c r="E98" s="30"/>
      <c r="F98" s="30"/>
      <c r="G98" s="30"/>
      <c r="H98" s="30"/>
      <c r="I98" s="30"/>
      <c r="J98" s="130" t="s">
        <v>88</v>
      </c>
      <c r="K98" s="131"/>
      <c r="L98" s="131"/>
      <c r="M98" s="131"/>
      <c r="N98" s="132"/>
      <c r="O98" s="33"/>
    </row>
    <row r="99" spans="1:15" ht="18">
      <c r="A99" s="91"/>
      <c r="B99" s="92"/>
      <c r="C99" s="92"/>
      <c r="D99" s="92"/>
      <c r="E99" s="92"/>
      <c r="F99" s="92"/>
      <c r="G99" s="92"/>
      <c r="H99" s="92"/>
      <c r="I99" s="92"/>
      <c r="J99" s="93"/>
      <c r="K99" s="93"/>
      <c r="L99" s="93"/>
      <c r="M99" s="93"/>
      <c r="N99" s="93"/>
      <c r="O99" s="94"/>
    </row>
    <row r="101" spans="1:15" ht="15.75">
      <c r="A101" s="22"/>
      <c r="B101" s="23"/>
      <c r="C101" s="24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6"/>
    </row>
    <row r="102" spans="1:15" ht="15.75">
      <c r="A102" s="27"/>
      <c r="B102" s="28"/>
      <c r="C102" s="29" t="s">
        <v>31</v>
      </c>
      <c r="D102" s="30"/>
      <c r="E102" s="30"/>
      <c r="F102" s="28"/>
      <c r="G102" s="31" t="s">
        <v>32</v>
      </c>
      <c r="H102" s="32"/>
      <c r="I102" s="112" t="s">
        <v>1</v>
      </c>
      <c r="J102" s="110"/>
      <c r="K102" s="110"/>
      <c r="L102" s="110"/>
      <c r="M102" s="110"/>
      <c r="N102" s="111"/>
      <c r="O102" s="33"/>
    </row>
    <row r="103" spans="1:15" ht="20.25">
      <c r="A103" s="27"/>
      <c r="B103" s="34"/>
      <c r="C103" s="35" t="s">
        <v>33</v>
      </c>
      <c r="D103" s="30"/>
      <c r="E103" s="30"/>
      <c r="F103" s="28"/>
      <c r="G103" s="31" t="s">
        <v>34</v>
      </c>
      <c r="H103" s="32"/>
      <c r="I103" s="112" t="s">
        <v>89</v>
      </c>
      <c r="J103" s="110"/>
      <c r="K103" s="110"/>
      <c r="L103" s="110"/>
      <c r="M103" s="110"/>
      <c r="N103" s="111"/>
      <c r="O103" s="33"/>
    </row>
    <row r="104" spans="1:15" ht="15">
      <c r="A104" s="27"/>
      <c r="B104" s="30"/>
      <c r="C104" s="95" t="s">
        <v>36</v>
      </c>
      <c r="D104" s="30"/>
      <c r="E104" s="30"/>
      <c r="F104" s="30"/>
      <c r="G104" s="31" t="s">
        <v>37</v>
      </c>
      <c r="H104" s="37"/>
      <c r="I104" s="112" t="s">
        <v>38</v>
      </c>
      <c r="J104" s="112"/>
      <c r="K104" s="112"/>
      <c r="L104" s="112"/>
      <c r="M104" s="112"/>
      <c r="N104" s="113"/>
      <c r="O104" s="33"/>
    </row>
    <row r="105" spans="1:15" ht="15.75">
      <c r="A105" s="27"/>
      <c r="B105" s="30"/>
      <c r="C105" s="30"/>
      <c r="D105" s="30"/>
      <c r="E105" s="30"/>
      <c r="F105" s="30"/>
      <c r="G105" s="31" t="s">
        <v>39</v>
      </c>
      <c r="H105" s="32"/>
      <c r="I105" s="114">
        <v>42140</v>
      </c>
      <c r="J105" s="115"/>
      <c r="K105" s="115"/>
      <c r="L105" s="38" t="s">
        <v>40</v>
      </c>
      <c r="M105" s="116">
        <v>0.4166666666666667</v>
      </c>
      <c r="N105" s="113"/>
      <c r="O105" s="33"/>
    </row>
    <row r="106" spans="1:15" ht="15">
      <c r="A106" s="27"/>
      <c r="B106" s="28"/>
      <c r="C106" s="39" t="s">
        <v>41</v>
      </c>
      <c r="D106" s="30"/>
      <c r="E106" s="30"/>
      <c r="F106" s="30"/>
      <c r="G106" s="39" t="s">
        <v>41</v>
      </c>
      <c r="H106" s="30"/>
      <c r="I106" s="30"/>
      <c r="J106" s="30"/>
      <c r="K106" s="30"/>
      <c r="L106" s="30"/>
      <c r="M106" s="30"/>
      <c r="N106" s="30"/>
      <c r="O106" s="40"/>
    </row>
    <row r="107" spans="1:15" ht="15.75">
      <c r="A107" s="33"/>
      <c r="B107" s="41" t="s">
        <v>42</v>
      </c>
      <c r="C107" s="117"/>
      <c r="D107" s="118"/>
      <c r="E107" s="42"/>
      <c r="F107" s="43" t="s">
        <v>43</v>
      </c>
      <c r="G107" s="117"/>
      <c r="H107" s="119"/>
      <c r="I107" s="119"/>
      <c r="J107" s="119"/>
      <c r="K107" s="119"/>
      <c r="L107" s="119"/>
      <c r="M107" s="119"/>
      <c r="N107" s="120"/>
      <c r="O107" s="33"/>
    </row>
    <row r="108" spans="1:15" ht="15">
      <c r="A108" s="33"/>
      <c r="B108" s="44" t="s">
        <v>44</v>
      </c>
      <c r="C108" s="108" t="s">
        <v>83</v>
      </c>
      <c r="D108" s="109"/>
      <c r="E108" s="45"/>
      <c r="F108" s="46" t="s">
        <v>46</v>
      </c>
      <c r="G108" s="108" t="s">
        <v>81</v>
      </c>
      <c r="H108" s="110"/>
      <c r="I108" s="110"/>
      <c r="J108" s="110"/>
      <c r="K108" s="110"/>
      <c r="L108" s="110"/>
      <c r="M108" s="110"/>
      <c r="N108" s="111"/>
      <c r="O108" s="33"/>
    </row>
    <row r="109" spans="1:15" ht="15">
      <c r="A109" s="33"/>
      <c r="B109" s="47" t="s">
        <v>48</v>
      </c>
      <c r="C109" s="108" t="s">
        <v>82</v>
      </c>
      <c r="D109" s="109"/>
      <c r="E109" s="45"/>
      <c r="F109" s="48" t="s">
        <v>50</v>
      </c>
      <c r="G109" s="108" t="s">
        <v>45</v>
      </c>
      <c r="H109" s="110"/>
      <c r="I109" s="110"/>
      <c r="J109" s="110"/>
      <c r="K109" s="110"/>
      <c r="L109" s="110"/>
      <c r="M109" s="110"/>
      <c r="N109" s="111"/>
      <c r="O109" s="33"/>
    </row>
    <row r="110" spans="1:15" ht="15">
      <c r="A110" s="27"/>
      <c r="B110" s="49" t="s">
        <v>52</v>
      </c>
      <c r="C110" s="50"/>
      <c r="D110" s="51"/>
      <c r="E110" s="52"/>
      <c r="F110" s="49" t="s">
        <v>52</v>
      </c>
      <c r="G110" s="53"/>
      <c r="H110" s="53"/>
      <c r="I110" s="53"/>
      <c r="J110" s="53"/>
      <c r="K110" s="53"/>
      <c r="L110" s="53"/>
      <c r="M110" s="53"/>
      <c r="N110" s="53"/>
      <c r="O110" s="40"/>
    </row>
    <row r="111" spans="1:15" ht="15">
      <c r="A111" s="33"/>
      <c r="B111" s="44"/>
      <c r="C111" s="108" t="s">
        <v>86</v>
      </c>
      <c r="D111" s="109"/>
      <c r="E111" s="45"/>
      <c r="F111" s="46"/>
      <c r="G111" s="108" t="s">
        <v>55</v>
      </c>
      <c r="H111" s="110"/>
      <c r="I111" s="110"/>
      <c r="J111" s="110"/>
      <c r="K111" s="110"/>
      <c r="L111" s="110"/>
      <c r="M111" s="110"/>
      <c r="N111" s="111"/>
      <c r="O111" s="33"/>
    </row>
    <row r="112" spans="1:15" ht="15">
      <c r="A112" s="33"/>
      <c r="B112" s="54"/>
      <c r="C112" s="108" t="s">
        <v>84</v>
      </c>
      <c r="D112" s="109"/>
      <c r="E112" s="45"/>
      <c r="F112" s="55"/>
      <c r="G112" s="108" t="s">
        <v>53</v>
      </c>
      <c r="H112" s="110"/>
      <c r="I112" s="110"/>
      <c r="J112" s="110"/>
      <c r="K112" s="110"/>
      <c r="L112" s="110"/>
      <c r="M112" s="110"/>
      <c r="N112" s="111"/>
      <c r="O112" s="33"/>
    </row>
    <row r="113" spans="1:15" ht="15.75">
      <c r="A113" s="27"/>
      <c r="B113" s="30"/>
      <c r="C113" s="30"/>
      <c r="D113" s="30"/>
      <c r="E113" s="30"/>
      <c r="F113" s="56" t="s">
        <v>57</v>
      </c>
      <c r="G113" s="39"/>
      <c r="H113" s="39"/>
      <c r="I113" s="39"/>
      <c r="J113" s="30"/>
      <c r="K113" s="30"/>
      <c r="L113" s="30"/>
      <c r="M113" s="57"/>
      <c r="N113" s="28"/>
      <c r="O113" s="40"/>
    </row>
    <row r="114" spans="1:15" ht="15">
      <c r="A114" s="27"/>
      <c r="B114" s="58" t="s">
        <v>58</v>
      </c>
      <c r="C114" s="30"/>
      <c r="D114" s="30"/>
      <c r="E114" s="30"/>
      <c r="F114" s="96" t="s">
        <v>59</v>
      </c>
      <c r="G114" s="96" t="s">
        <v>60</v>
      </c>
      <c r="H114" s="96" t="s">
        <v>61</v>
      </c>
      <c r="I114" s="96" t="s">
        <v>62</v>
      </c>
      <c r="J114" s="96" t="s">
        <v>63</v>
      </c>
      <c r="K114" s="128" t="s">
        <v>8</v>
      </c>
      <c r="L114" s="129"/>
      <c r="M114" s="60" t="s">
        <v>64</v>
      </c>
      <c r="N114" s="61" t="s">
        <v>65</v>
      </c>
      <c r="O114" s="33"/>
    </row>
    <row r="115" spans="1:15" ht="15">
      <c r="A115" s="33"/>
      <c r="B115" s="62" t="s">
        <v>66</v>
      </c>
      <c r="C115" s="63" t="str">
        <f>IF(C108&gt;"",C108&amp;" - "&amp;G108,"")</f>
        <v>Teuvo Nisula - Pekka Räsänen</v>
      </c>
      <c r="D115" s="64"/>
      <c r="E115" s="65"/>
      <c r="F115" s="66">
        <v>7</v>
      </c>
      <c r="G115" s="66">
        <v>-8</v>
      </c>
      <c r="H115" s="66">
        <v>11</v>
      </c>
      <c r="I115" s="66">
        <v>6</v>
      </c>
      <c r="J115" s="66"/>
      <c r="K115" s="67">
        <f>IF(ISBLANK(F115),"",COUNTIF(F115:J115,"&gt;=0"))</f>
        <v>3</v>
      </c>
      <c r="L115" s="68">
        <f>IF(ISBLANK(F115),"",(IF(LEFT(F115,1)="-",1,0)+IF(LEFT(G115,1)="-",1,0)+IF(LEFT(H115,1)="-",1,0)+IF(LEFT(I115,1)="-",1,0)+IF(LEFT(J115,1)="-",1,0)))</f>
        <v>1</v>
      </c>
      <c r="M115" s="69">
        <f aca="true" t="shared" si="4" ref="M115:N119">IF(K115=3,1,"")</f>
        <v>1</v>
      </c>
      <c r="N115" s="70">
        <v>0</v>
      </c>
      <c r="O115" s="33"/>
    </row>
    <row r="116" spans="1:15" ht="15">
      <c r="A116" s="33"/>
      <c r="B116" s="62" t="s">
        <v>67</v>
      </c>
      <c r="C116" s="64" t="str">
        <f>IF(C109&gt;"",C109&amp;" - "&amp;G109,"")</f>
        <v>Markku Manner - Ismo Lallo</v>
      </c>
      <c r="D116" s="63"/>
      <c r="E116" s="65"/>
      <c r="F116" s="71">
        <v>-4</v>
      </c>
      <c r="G116" s="66">
        <v>-1</v>
      </c>
      <c r="H116" s="66">
        <v>-6</v>
      </c>
      <c r="I116" s="66"/>
      <c r="J116" s="66"/>
      <c r="K116" s="67">
        <f>IF(ISBLANK(F116),"",COUNTIF(F116:J116,"&gt;=0"))</f>
        <v>0</v>
      </c>
      <c r="L116" s="68">
        <f>IF(ISBLANK(F116),"",(IF(LEFT(F116,1)="-",1,0)+IF(LEFT(G116,1)="-",1,0)+IF(LEFT(H116,1)="-",1,0)+IF(LEFT(I116,1)="-",1,0)+IF(LEFT(J116,1)="-",1,0)))</f>
        <v>3</v>
      </c>
      <c r="M116" s="69">
        <v>0</v>
      </c>
      <c r="N116" s="70">
        <f t="shared" si="4"/>
        <v>1</v>
      </c>
      <c r="O116" s="33"/>
    </row>
    <row r="117" spans="1:15" ht="15">
      <c r="A117" s="33"/>
      <c r="B117" s="72" t="s">
        <v>68</v>
      </c>
      <c r="C117" s="73" t="s">
        <v>88</v>
      </c>
      <c r="D117" s="74" t="s">
        <v>90</v>
      </c>
      <c r="E117" s="75"/>
      <c r="F117" s="76">
        <v>6</v>
      </c>
      <c r="G117" s="77">
        <v>-8</v>
      </c>
      <c r="H117" s="78">
        <v>8</v>
      </c>
      <c r="I117" s="78">
        <v>-3</v>
      </c>
      <c r="J117" s="78">
        <v>-8</v>
      </c>
      <c r="K117" s="67">
        <f>IF(ISBLANK(F117),"",COUNTIF(F117:J117,"&gt;=0"))</f>
        <v>2</v>
      </c>
      <c r="L117" s="68">
        <f>IF(ISBLANK(F117),"",(IF(LEFT(F117,1)="-",1,0)+IF(LEFT(G117,1)="-",1,0)+IF(LEFT(H117,1)="-",1,0)+IF(LEFT(I117,1)="-",1,0)+IF(LEFT(J117,1)="-",1,0)))</f>
        <v>3</v>
      </c>
      <c r="M117" s="69">
        <v>0</v>
      </c>
      <c r="N117" s="70">
        <f t="shared" si="4"/>
        <v>1</v>
      </c>
      <c r="O117" s="33"/>
    </row>
    <row r="118" spans="1:15" ht="15">
      <c r="A118" s="33"/>
      <c r="B118" s="62" t="s">
        <v>69</v>
      </c>
      <c r="C118" s="64" t="str">
        <f>IF(C108&gt;"",C108&amp;" - "&amp;G109,"")</f>
        <v>Teuvo Nisula - Ismo Lallo</v>
      </c>
      <c r="D118" s="63"/>
      <c r="E118" s="65"/>
      <c r="F118" s="79">
        <v>-6</v>
      </c>
      <c r="G118" s="66">
        <v>-5</v>
      </c>
      <c r="H118" s="66">
        <v>-6</v>
      </c>
      <c r="I118" s="66"/>
      <c r="J118" s="80"/>
      <c r="K118" s="67">
        <f>IF(ISBLANK(F118),"",COUNTIF(F118:J118,"&gt;=0"))</f>
        <v>0</v>
      </c>
      <c r="L118" s="68">
        <f>IF(ISBLANK(F118),"",(IF(LEFT(F118,1)="-",1,0)+IF(LEFT(G118,1)="-",1,0)+IF(LEFT(H118,1)="-",1,0)+IF(LEFT(I118,1)="-",1,0)+IF(LEFT(J118,1)="-",1,0)))</f>
        <v>3</v>
      </c>
      <c r="M118" s="69">
        <v>0</v>
      </c>
      <c r="N118" s="70">
        <f t="shared" si="4"/>
        <v>1</v>
      </c>
      <c r="O118" s="33"/>
    </row>
    <row r="119" spans="1:15" ht="15.75" thickBot="1">
      <c r="A119" s="33"/>
      <c r="B119" s="62" t="s">
        <v>70</v>
      </c>
      <c r="C119" s="64" t="str">
        <f>IF(C109&gt;"",C109&amp;" - "&amp;G108,"")</f>
        <v>Markku Manner - Pekka Räsänen</v>
      </c>
      <c r="D119" s="63"/>
      <c r="E119" s="65"/>
      <c r="F119" s="80"/>
      <c r="G119" s="66"/>
      <c r="H119" s="80"/>
      <c r="I119" s="66"/>
      <c r="J119" s="66"/>
      <c r="K119" s="67">
        <f>IF(ISBLANK(F119),"",COUNTIF(F119:J119,"&gt;=0"))</f>
      </c>
      <c r="L119" s="81">
        <f>IF(ISBLANK(F119),"",(IF(LEFT(F119,1)="-",1,0)+IF(LEFT(G119,1)="-",1,0)+IF(LEFT(H119,1)="-",1,0)+IF(LEFT(I119,1)="-",1,0)+IF(LEFT(J119,1)="-",1,0)))</f>
      </c>
      <c r="M119" s="69">
        <f t="shared" si="4"/>
      </c>
      <c r="N119" s="70">
        <f t="shared" si="4"/>
      </c>
      <c r="O119" s="33"/>
    </row>
    <row r="120" spans="1:15" ht="16.5" thickBot="1">
      <c r="A120" s="27"/>
      <c r="B120" s="30"/>
      <c r="C120" s="30"/>
      <c r="D120" s="30"/>
      <c r="E120" s="30"/>
      <c r="F120" s="30"/>
      <c r="G120" s="30"/>
      <c r="H120" s="30"/>
      <c r="I120" s="82" t="s">
        <v>71</v>
      </c>
      <c r="J120" s="83"/>
      <c r="K120" s="84">
        <f>IF(ISBLANK(D115),"",SUM(K115:K119))</f>
      </c>
      <c r="L120" s="85">
        <f>IF(ISBLANK(E115),"",SUM(L115:L119))</f>
      </c>
      <c r="M120" s="86">
        <f>IF(ISBLANK(F115),"",SUM(M115:M119))</f>
        <v>1</v>
      </c>
      <c r="N120" s="87">
        <f>IF(ISBLANK(F115),"",SUM(N115:N119))</f>
        <v>3</v>
      </c>
      <c r="O120" s="33"/>
    </row>
    <row r="121" spans="1:15" ht="15">
      <c r="A121" s="27"/>
      <c r="B121" s="29" t="s">
        <v>72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40"/>
    </row>
    <row r="122" spans="1:15" ht="15">
      <c r="A122" s="27"/>
      <c r="B122" s="88" t="s">
        <v>73</v>
      </c>
      <c r="C122" s="88"/>
      <c r="D122" s="88" t="s">
        <v>74</v>
      </c>
      <c r="E122" s="89"/>
      <c r="F122" s="88"/>
      <c r="G122" s="88" t="s">
        <v>75</v>
      </c>
      <c r="H122" s="89"/>
      <c r="I122" s="88"/>
      <c r="J122" s="90" t="s">
        <v>76</v>
      </c>
      <c r="K122" s="28"/>
      <c r="L122" s="30"/>
      <c r="M122" s="30"/>
      <c r="N122" s="30"/>
      <c r="O122" s="40"/>
    </row>
    <row r="123" spans="1:15" ht="16.5" thickBot="1">
      <c r="A123" s="27"/>
      <c r="B123" s="30"/>
      <c r="C123" s="30"/>
      <c r="D123" s="30"/>
      <c r="E123" s="30"/>
      <c r="F123" s="30"/>
      <c r="G123" s="30"/>
      <c r="H123" s="30"/>
      <c r="I123" s="30"/>
      <c r="J123" s="130" t="s">
        <v>90</v>
      </c>
      <c r="K123" s="131"/>
      <c r="L123" s="131"/>
      <c r="M123" s="131"/>
      <c r="N123" s="132"/>
      <c r="O123" s="33"/>
    </row>
    <row r="124" spans="1:15" ht="18">
      <c r="A124" s="91"/>
      <c r="B124" s="92"/>
      <c r="C124" s="92"/>
      <c r="D124" s="92"/>
      <c r="E124" s="92"/>
      <c r="F124" s="92"/>
      <c r="G124" s="92"/>
      <c r="H124" s="92"/>
      <c r="I124" s="92"/>
      <c r="J124" s="93"/>
      <c r="K124" s="93"/>
      <c r="L124" s="93"/>
      <c r="M124" s="93"/>
      <c r="N124" s="93"/>
      <c r="O124" s="94"/>
    </row>
    <row r="126" spans="1:15" ht="15.75">
      <c r="A126" s="22"/>
      <c r="B126" s="23"/>
      <c r="C126" s="24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6"/>
    </row>
    <row r="127" spans="1:15" ht="15.75">
      <c r="A127" s="27"/>
      <c r="B127" s="28"/>
      <c r="C127" s="29" t="s">
        <v>31</v>
      </c>
      <c r="D127" s="30"/>
      <c r="E127" s="30"/>
      <c r="F127" s="28"/>
      <c r="G127" s="31" t="s">
        <v>32</v>
      </c>
      <c r="H127" s="32"/>
      <c r="I127" s="112" t="s">
        <v>1</v>
      </c>
      <c r="J127" s="110"/>
      <c r="K127" s="110"/>
      <c r="L127" s="110"/>
      <c r="M127" s="110"/>
      <c r="N127" s="111"/>
      <c r="O127" s="33"/>
    </row>
    <row r="128" spans="1:15" ht="20.25">
      <c r="A128" s="27"/>
      <c r="B128" s="34"/>
      <c r="C128" s="35" t="s">
        <v>33</v>
      </c>
      <c r="D128" s="30"/>
      <c r="E128" s="30"/>
      <c r="F128" s="28"/>
      <c r="G128" s="31" t="s">
        <v>34</v>
      </c>
      <c r="H128" s="32"/>
      <c r="I128" s="112" t="s">
        <v>35</v>
      </c>
      <c r="J128" s="110"/>
      <c r="K128" s="110"/>
      <c r="L128" s="110"/>
      <c r="M128" s="110"/>
      <c r="N128" s="111"/>
      <c r="O128" s="33"/>
    </row>
    <row r="129" spans="1:15" ht="15">
      <c r="A129" s="27"/>
      <c r="B129" s="30"/>
      <c r="C129" s="36" t="s">
        <v>36</v>
      </c>
      <c r="D129" s="30"/>
      <c r="E129" s="30"/>
      <c r="F129" s="30"/>
      <c r="G129" s="31" t="s">
        <v>37</v>
      </c>
      <c r="H129" s="37"/>
      <c r="I129" s="112" t="s">
        <v>11</v>
      </c>
      <c r="J129" s="112"/>
      <c r="K129" s="112"/>
      <c r="L129" s="112"/>
      <c r="M129" s="112"/>
      <c r="N129" s="113"/>
      <c r="O129" s="33"/>
    </row>
    <row r="130" spans="1:15" ht="15.75">
      <c r="A130" s="27"/>
      <c r="B130" s="30"/>
      <c r="C130" s="30"/>
      <c r="D130" s="30"/>
      <c r="E130" s="30"/>
      <c r="F130" s="30"/>
      <c r="G130" s="31" t="s">
        <v>39</v>
      </c>
      <c r="H130" s="32"/>
      <c r="I130" s="114">
        <v>42140</v>
      </c>
      <c r="J130" s="115"/>
      <c r="K130" s="115"/>
      <c r="L130" s="38" t="s">
        <v>40</v>
      </c>
      <c r="M130" s="116">
        <v>0.4166666666666667</v>
      </c>
      <c r="N130" s="113"/>
      <c r="O130" s="33"/>
    </row>
    <row r="131" spans="1:15" ht="15">
      <c r="A131" s="27"/>
      <c r="B131" s="28"/>
      <c r="C131" s="39" t="s">
        <v>41</v>
      </c>
      <c r="D131" s="30"/>
      <c r="E131" s="30"/>
      <c r="F131" s="30"/>
      <c r="G131" s="39" t="s">
        <v>41</v>
      </c>
      <c r="H131" s="30"/>
      <c r="I131" s="30"/>
      <c r="J131" s="30"/>
      <c r="K131" s="30"/>
      <c r="L131" s="30"/>
      <c r="M131" s="30"/>
      <c r="N131" s="30"/>
      <c r="O131" s="40"/>
    </row>
    <row r="132" spans="1:15" ht="15.75">
      <c r="A132" s="33"/>
      <c r="B132" s="41" t="s">
        <v>42</v>
      </c>
      <c r="C132" s="117"/>
      <c r="D132" s="118"/>
      <c r="E132" s="42"/>
      <c r="F132" s="43" t="s">
        <v>43</v>
      </c>
      <c r="G132" s="117"/>
      <c r="H132" s="119"/>
      <c r="I132" s="119"/>
      <c r="J132" s="119"/>
      <c r="K132" s="119"/>
      <c r="L132" s="119"/>
      <c r="M132" s="119"/>
      <c r="N132" s="120"/>
      <c r="O132" s="33"/>
    </row>
    <row r="133" spans="1:15" ht="15">
      <c r="A133" s="33"/>
      <c r="B133" s="44" t="s">
        <v>44</v>
      </c>
      <c r="C133" s="108" t="s">
        <v>83</v>
      </c>
      <c r="D133" s="109"/>
      <c r="E133" s="45"/>
      <c r="F133" s="46" t="s">
        <v>46</v>
      </c>
      <c r="G133" s="108" t="s">
        <v>47</v>
      </c>
      <c r="H133" s="110"/>
      <c r="I133" s="110"/>
      <c r="J133" s="110"/>
      <c r="K133" s="110"/>
      <c r="L133" s="110"/>
      <c r="M133" s="110"/>
      <c r="N133" s="111"/>
      <c r="O133" s="33"/>
    </row>
    <row r="134" spans="1:15" ht="15">
      <c r="A134" s="33"/>
      <c r="B134" s="47" t="s">
        <v>48</v>
      </c>
      <c r="C134" s="108" t="s">
        <v>82</v>
      </c>
      <c r="D134" s="109"/>
      <c r="E134" s="45"/>
      <c r="F134" s="48" t="s">
        <v>50</v>
      </c>
      <c r="G134" s="108" t="s">
        <v>51</v>
      </c>
      <c r="H134" s="110"/>
      <c r="I134" s="110"/>
      <c r="J134" s="110"/>
      <c r="K134" s="110"/>
      <c r="L134" s="110"/>
      <c r="M134" s="110"/>
      <c r="N134" s="111"/>
      <c r="O134" s="33"/>
    </row>
    <row r="135" spans="1:15" ht="15">
      <c r="A135" s="27"/>
      <c r="B135" s="49" t="s">
        <v>52</v>
      </c>
      <c r="C135" s="50"/>
      <c r="D135" s="51"/>
      <c r="E135" s="52"/>
      <c r="F135" s="49" t="s">
        <v>52</v>
      </c>
      <c r="G135" s="53"/>
      <c r="H135" s="53"/>
      <c r="I135" s="53"/>
      <c r="J135" s="53"/>
      <c r="K135" s="53"/>
      <c r="L135" s="53"/>
      <c r="M135" s="53"/>
      <c r="N135" s="53"/>
      <c r="O135" s="40"/>
    </row>
    <row r="136" spans="1:15" ht="15">
      <c r="A136" s="33"/>
      <c r="B136" s="44"/>
      <c r="C136" s="108" t="s">
        <v>86</v>
      </c>
      <c r="D136" s="109"/>
      <c r="E136" s="45"/>
      <c r="F136" s="46"/>
      <c r="G136" s="108" t="s">
        <v>54</v>
      </c>
      <c r="H136" s="110"/>
      <c r="I136" s="110"/>
      <c r="J136" s="110"/>
      <c r="K136" s="110"/>
      <c r="L136" s="110"/>
      <c r="M136" s="110"/>
      <c r="N136" s="111"/>
      <c r="O136" s="33"/>
    </row>
    <row r="137" spans="1:15" ht="15">
      <c r="A137" s="33"/>
      <c r="B137" s="54"/>
      <c r="C137" s="108" t="s">
        <v>91</v>
      </c>
      <c r="D137" s="109"/>
      <c r="E137" s="45"/>
      <c r="F137" s="55"/>
      <c r="G137" s="108" t="s">
        <v>56</v>
      </c>
      <c r="H137" s="110"/>
      <c r="I137" s="110"/>
      <c r="J137" s="110"/>
      <c r="K137" s="110"/>
      <c r="L137" s="110"/>
      <c r="M137" s="110"/>
      <c r="N137" s="111"/>
      <c r="O137" s="33"/>
    </row>
    <row r="138" spans="1:15" ht="15.75">
      <c r="A138" s="27"/>
      <c r="B138" s="30"/>
      <c r="C138" s="30"/>
      <c r="D138" s="30"/>
      <c r="E138" s="30"/>
      <c r="F138" s="56" t="s">
        <v>57</v>
      </c>
      <c r="G138" s="39"/>
      <c r="H138" s="39"/>
      <c r="I138" s="39"/>
      <c r="J138" s="30"/>
      <c r="K138" s="30"/>
      <c r="L138" s="30"/>
      <c r="M138" s="57"/>
      <c r="N138" s="28"/>
      <c r="O138" s="40"/>
    </row>
    <row r="139" spans="1:15" ht="15">
      <c r="A139" s="27"/>
      <c r="B139" s="58" t="s">
        <v>58</v>
      </c>
      <c r="C139" s="30"/>
      <c r="D139" s="30"/>
      <c r="E139" s="30"/>
      <c r="F139" s="59" t="s">
        <v>59</v>
      </c>
      <c r="G139" s="59" t="s">
        <v>60</v>
      </c>
      <c r="H139" s="59" t="s">
        <v>61</v>
      </c>
      <c r="I139" s="59" t="s">
        <v>62</v>
      </c>
      <c r="J139" s="59" t="s">
        <v>63</v>
      </c>
      <c r="K139" s="128" t="s">
        <v>8</v>
      </c>
      <c r="L139" s="129"/>
      <c r="M139" s="60" t="s">
        <v>64</v>
      </c>
      <c r="N139" s="61" t="s">
        <v>65</v>
      </c>
      <c r="O139" s="33"/>
    </row>
    <row r="140" spans="1:15" ht="15">
      <c r="A140" s="33"/>
      <c r="B140" s="62" t="s">
        <v>66</v>
      </c>
      <c r="C140" s="63" t="str">
        <f>IF(C133&gt;"",C133&amp;" - "&amp;G133,"")</f>
        <v>Teuvo Nisula - Olli Virtanen</v>
      </c>
      <c r="D140" s="64"/>
      <c r="E140" s="65"/>
      <c r="F140" s="66">
        <v>3</v>
      </c>
      <c r="G140" s="66">
        <v>8</v>
      </c>
      <c r="H140" s="66">
        <v>7</v>
      </c>
      <c r="I140" s="66"/>
      <c r="J140" s="66"/>
      <c r="K140" s="67">
        <f>IF(ISBLANK(F140),"",COUNTIF(F140:J140,"&gt;=0"))</f>
        <v>3</v>
      </c>
      <c r="L140" s="68">
        <f>IF(ISBLANK(F140),"",(IF(LEFT(F140,1)="-",1,0)+IF(LEFT(G140,1)="-",1,0)+IF(LEFT(H140,1)="-",1,0)+IF(LEFT(I140,1)="-",1,0)+IF(LEFT(J140,1)="-",1,0)))</f>
        <v>0</v>
      </c>
      <c r="M140" s="69">
        <f aca="true" t="shared" si="5" ref="M140:N144">IF(K140=3,1,"")</f>
        <v>1</v>
      </c>
      <c r="N140" s="70">
        <v>0</v>
      </c>
      <c r="O140" s="33"/>
    </row>
    <row r="141" spans="1:15" ht="15">
      <c r="A141" s="33"/>
      <c r="B141" s="62" t="s">
        <v>67</v>
      </c>
      <c r="C141" s="64" t="str">
        <f>IF(C134&gt;"",C134&amp;" - "&amp;G134,"")</f>
        <v>Markku Manner - Jari Auvinen</v>
      </c>
      <c r="D141" s="63"/>
      <c r="E141" s="65"/>
      <c r="F141" s="71">
        <v>8</v>
      </c>
      <c r="G141" s="66">
        <v>10</v>
      </c>
      <c r="H141" s="66">
        <v>-2</v>
      </c>
      <c r="I141" s="66">
        <v>-10</v>
      </c>
      <c r="J141" s="66">
        <v>-5</v>
      </c>
      <c r="K141" s="67">
        <f>IF(ISBLANK(F141),"",COUNTIF(F141:J141,"&gt;=0"))</f>
        <v>2</v>
      </c>
      <c r="L141" s="68">
        <f>IF(ISBLANK(F141),"",(IF(LEFT(F141,1)="-",1,0)+IF(LEFT(G141,1)="-",1,0)+IF(LEFT(H141,1)="-",1,0)+IF(LEFT(I141,1)="-",1,0)+IF(LEFT(J141,1)="-",1,0)))</f>
        <v>3</v>
      </c>
      <c r="M141" s="69">
        <v>0</v>
      </c>
      <c r="N141" s="70">
        <f t="shared" si="5"/>
        <v>1</v>
      </c>
      <c r="O141" s="33"/>
    </row>
    <row r="142" spans="1:15" ht="15">
      <c r="A142" s="33"/>
      <c r="B142" s="72" t="s">
        <v>68</v>
      </c>
      <c r="C142" s="73" t="s">
        <v>92</v>
      </c>
      <c r="D142" s="74" t="s">
        <v>93</v>
      </c>
      <c r="E142" s="75"/>
      <c r="F142" s="76">
        <v>-8</v>
      </c>
      <c r="G142" s="77">
        <v>5</v>
      </c>
      <c r="H142" s="78">
        <v>7</v>
      </c>
      <c r="I142" s="78">
        <v>-8</v>
      </c>
      <c r="J142" s="78">
        <v>6</v>
      </c>
      <c r="K142" s="67">
        <f>IF(ISBLANK(F142),"",COUNTIF(F142:J142,"&gt;=0"))</f>
        <v>3</v>
      </c>
      <c r="L142" s="68">
        <f>IF(ISBLANK(F142),"",(IF(LEFT(F142,1)="-",1,0)+IF(LEFT(G142,1)="-",1,0)+IF(LEFT(H142,1)="-",1,0)+IF(LEFT(I142,1)="-",1,0)+IF(LEFT(J142,1)="-",1,0)))</f>
        <v>2</v>
      </c>
      <c r="M142" s="69">
        <f t="shared" si="5"/>
        <v>1</v>
      </c>
      <c r="N142" s="70">
        <v>0</v>
      </c>
      <c r="O142" s="33"/>
    </row>
    <row r="143" spans="1:15" ht="15">
      <c r="A143" s="33"/>
      <c r="B143" s="62" t="s">
        <v>69</v>
      </c>
      <c r="C143" s="64" t="str">
        <f>IF(C133&gt;"",C133&amp;" - "&amp;G134,"")</f>
        <v>Teuvo Nisula - Jari Auvinen</v>
      </c>
      <c r="D143" s="63"/>
      <c r="E143" s="65"/>
      <c r="F143" s="79">
        <v>7</v>
      </c>
      <c r="G143" s="66">
        <v>8</v>
      </c>
      <c r="H143" s="66">
        <v>4</v>
      </c>
      <c r="I143" s="66"/>
      <c r="J143" s="80"/>
      <c r="K143" s="67">
        <f>IF(ISBLANK(F143),"",COUNTIF(F143:J143,"&gt;=0"))</f>
        <v>3</v>
      </c>
      <c r="L143" s="68">
        <f>IF(ISBLANK(F143),"",(IF(LEFT(F143,1)="-",1,0)+IF(LEFT(G143,1)="-",1,0)+IF(LEFT(H143,1)="-",1,0)+IF(LEFT(I143,1)="-",1,0)+IF(LEFT(J143,1)="-",1,0)))</f>
        <v>0</v>
      </c>
      <c r="M143" s="69">
        <f t="shared" si="5"/>
        <v>1</v>
      </c>
      <c r="N143" s="70">
        <v>0</v>
      </c>
      <c r="O143" s="33"/>
    </row>
    <row r="144" spans="1:15" ht="15.75" thickBot="1">
      <c r="A144" s="33"/>
      <c r="B144" s="62" t="s">
        <v>70</v>
      </c>
      <c r="C144" s="64" t="str">
        <f>IF(C134&gt;"",C134&amp;" - "&amp;G133,"")</f>
        <v>Markku Manner - Olli Virtanen</v>
      </c>
      <c r="D144" s="63"/>
      <c r="E144" s="65"/>
      <c r="F144" s="80"/>
      <c r="G144" s="66"/>
      <c r="H144" s="80"/>
      <c r="I144" s="66"/>
      <c r="J144" s="66"/>
      <c r="K144" s="67">
        <f>IF(ISBLANK(F144),"",COUNTIF(F144:J144,"&gt;=0"))</f>
      </c>
      <c r="L144" s="81">
        <f>IF(ISBLANK(F144),"",(IF(LEFT(F144,1)="-",1,0)+IF(LEFT(G144,1)="-",1,0)+IF(LEFT(H144,1)="-",1,0)+IF(LEFT(I144,1)="-",1,0)+IF(LEFT(J144,1)="-",1,0)))</f>
      </c>
      <c r="M144" s="69">
        <f t="shared" si="5"/>
      </c>
      <c r="N144" s="70">
        <f t="shared" si="5"/>
      </c>
      <c r="O144" s="33"/>
    </row>
    <row r="145" spans="1:15" ht="16.5" thickBot="1">
      <c r="A145" s="27"/>
      <c r="B145" s="30"/>
      <c r="C145" s="30"/>
      <c r="D145" s="30"/>
      <c r="E145" s="30"/>
      <c r="F145" s="30"/>
      <c r="G145" s="30"/>
      <c r="H145" s="30"/>
      <c r="I145" s="82" t="s">
        <v>71</v>
      </c>
      <c r="J145" s="83"/>
      <c r="K145" s="84">
        <f>IF(ISBLANK(D140),"",SUM(K140:K144))</f>
      </c>
      <c r="L145" s="85">
        <f>IF(ISBLANK(E140),"",SUM(L140:L144))</f>
      </c>
      <c r="M145" s="86">
        <f>IF(ISBLANK(F140),"",SUM(M140:M144))</f>
        <v>3</v>
      </c>
      <c r="N145" s="87">
        <f>IF(ISBLANK(F140),"",SUM(N140:N144))</f>
        <v>1</v>
      </c>
      <c r="O145" s="33"/>
    </row>
    <row r="146" spans="1:15" ht="15">
      <c r="A146" s="27"/>
      <c r="B146" s="29" t="s">
        <v>72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40"/>
    </row>
    <row r="147" spans="1:15" ht="15">
      <c r="A147" s="27"/>
      <c r="B147" s="88" t="s">
        <v>73</v>
      </c>
      <c r="C147" s="88"/>
      <c r="D147" s="88" t="s">
        <v>74</v>
      </c>
      <c r="E147" s="89"/>
      <c r="F147" s="88"/>
      <c r="G147" s="88" t="s">
        <v>75</v>
      </c>
      <c r="H147" s="89"/>
      <c r="I147" s="88"/>
      <c r="J147" s="90" t="s">
        <v>76</v>
      </c>
      <c r="K147" s="28"/>
      <c r="L147" s="30"/>
      <c r="M147" s="30"/>
      <c r="N147" s="30"/>
      <c r="O147" s="40"/>
    </row>
    <row r="148" spans="1:15" ht="16.5" thickBot="1">
      <c r="A148" s="27"/>
      <c r="B148" s="30"/>
      <c r="C148" s="30"/>
      <c r="D148" s="30"/>
      <c r="E148" s="30"/>
      <c r="F148" s="30"/>
      <c r="G148" s="30"/>
      <c r="H148" s="30"/>
      <c r="I148" s="30"/>
      <c r="J148" s="130" t="s">
        <v>92</v>
      </c>
      <c r="K148" s="131"/>
      <c r="L148" s="131"/>
      <c r="M148" s="131"/>
      <c r="N148" s="132"/>
      <c r="O148" s="33"/>
    </row>
    <row r="149" spans="1:15" ht="18">
      <c r="A149" s="91"/>
      <c r="B149" s="92"/>
      <c r="C149" s="92"/>
      <c r="D149" s="92"/>
      <c r="E149" s="92"/>
      <c r="F149" s="92"/>
      <c r="G149" s="92"/>
      <c r="H149" s="92"/>
      <c r="I149" s="92"/>
      <c r="J149" s="93"/>
      <c r="K149" s="93"/>
      <c r="L149" s="93"/>
      <c r="M149" s="93"/>
      <c r="N149" s="93"/>
      <c r="O149" s="94"/>
    </row>
  </sheetData>
  <sheetProtection/>
  <mergeCells count="102">
    <mergeCell ref="C136:D136"/>
    <mergeCell ref="G136:N136"/>
    <mergeCell ref="C137:D137"/>
    <mergeCell ref="G137:N137"/>
    <mergeCell ref="K139:L139"/>
    <mergeCell ref="J148:N148"/>
    <mergeCell ref="C132:D132"/>
    <mergeCell ref="G132:N132"/>
    <mergeCell ref="C133:D133"/>
    <mergeCell ref="G133:N133"/>
    <mergeCell ref="C134:D134"/>
    <mergeCell ref="G134:N134"/>
    <mergeCell ref="K114:L114"/>
    <mergeCell ref="J123:N123"/>
    <mergeCell ref="I127:N127"/>
    <mergeCell ref="I128:N128"/>
    <mergeCell ref="I129:N129"/>
    <mergeCell ref="I130:K130"/>
    <mergeCell ref="M130:N130"/>
    <mergeCell ref="C109:D109"/>
    <mergeCell ref="G109:N109"/>
    <mergeCell ref="C111:D111"/>
    <mergeCell ref="G111:N111"/>
    <mergeCell ref="C112:D112"/>
    <mergeCell ref="G112:N112"/>
    <mergeCell ref="I104:N104"/>
    <mergeCell ref="I105:K105"/>
    <mergeCell ref="M105:N105"/>
    <mergeCell ref="C107:D107"/>
    <mergeCell ref="G107:N107"/>
    <mergeCell ref="C108:D108"/>
    <mergeCell ref="G108:N108"/>
    <mergeCell ref="C87:D87"/>
    <mergeCell ref="G87:N87"/>
    <mergeCell ref="K89:L89"/>
    <mergeCell ref="J98:N98"/>
    <mergeCell ref="I102:N102"/>
    <mergeCell ref="I103:N103"/>
    <mergeCell ref="C83:D83"/>
    <mergeCell ref="G83:N83"/>
    <mergeCell ref="C84:D84"/>
    <mergeCell ref="G84:N84"/>
    <mergeCell ref="C86:D86"/>
    <mergeCell ref="G86:N86"/>
    <mergeCell ref="I77:N77"/>
    <mergeCell ref="I78:N78"/>
    <mergeCell ref="I79:N79"/>
    <mergeCell ref="I80:K80"/>
    <mergeCell ref="M80:N80"/>
    <mergeCell ref="C82:D82"/>
    <mergeCell ref="G82:N82"/>
    <mergeCell ref="C61:D61"/>
    <mergeCell ref="G61:N61"/>
    <mergeCell ref="C62:D62"/>
    <mergeCell ref="G62:N62"/>
    <mergeCell ref="K64:L64"/>
    <mergeCell ref="J73:N73"/>
    <mergeCell ref="C57:D57"/>
    <mergeCell ref="G57:N57"/>
    <mergeCell ref="C58:D58"/>
    <mergeCell ref="G58:N58"/>
    <mergeCell ref="C59:D59"/>
    <mergeCell ref="G59:N59"/>
    <mergeCell ref="K39:L39"/>
    <mergeCell ref="J48:N48"/>
    <mergeCell ref="I52:N52"/>
    <mergeCell ref="I53:N53"/>
    <mergeCell ref="I54:N54"/>
    <mergeCell ref="I55:K55"/>
    <mergeCell ref="M55:N55"/>
    <mergeCell ref="C34:D34"/>
    <mergeCell ref="G34:N34"/>
    <mergeCell ref="C36:D36"/>
    <mergeCell ref="G36:N36"/>
    <mergeCell ref="C37:D37"/>
    <mergeCell ref="G37:N37"/>
    <mergeCell ref="I29:N29"/>
    <mergeCell ref="I30:K30"/>
    <mergeCell ref="M30:N30"/>
    <mergeCell ref="C32:D32"/>
    <mergeCell ref="G32:N32"/>
    <mergeCell ref="C33:D33"/>
    <mergeCell ref="G33:N33"/>
    <mergeCell ref="C12:D12"/>
    <mergeCell ref="G12:N12"/>
    <mergeCell ref="K14:L14"/>
    <mergeCell ref="J23:N23"/>
    <mergeCell ref="I27:N27"/>
    <mergeCell ref="I28:N28"/>
    <mergeCell ref="C8:D8"/>
    <mergeCell ref="G8:N8"/>
    <mergeCell ref="C9:D9"/>
    <mergeCell ref="G9:N9"/>
    <mergeCell ref="C11:D11"/>
    <mergeCell ref="G11:N11"/>
    <mergeCell ref="I2:N2"/>
    <mergeCell ref="I3:N3"/>
    <mergeCell ref="I4:N4"/>
    <mergeCell ref="I5:K5"/>
    <mergeCell ref="M5:N5"/>
    <mergeCell ref="C7:D7"/>
    <mergeCell ref="G7:N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4.00390625" style="0" bestFit="1" customWidth="1"/>
    <col min="4" max="4" width="9.8515625" style="0" customWidth="1"/>
    <col min="5" max="5" width="10.8515625" style="0" bestFit="1" customWidth="1"/>
    <col min="6" max="6" width="9.421875" style="0" bestFit="1" customWidth="1"/>
  </cols>
  <sheetData>
    <row r="1" spans="1:6" ht="15.75" thickBot="1">
      <c r="A1" s="97"/>
      <c r="B1" s="97"/>
      <c r="C1" s="97"/>
      <c r="D1" s="97"/>
      <c r="E1" s="97"/>
      <c r="F1" s="97"/>
    </row>
    <row r="2" spans="1:6" ht="18">
      <c r="A2" s="2"/>
      <c r="B2" s="3" t="s">
        <v>0</v>
      </c>
      <c r="C2" s="4"/>
      <c r="D2" s="4" t="s">
        <v>1</v>
      </c>
      <c r="E2" s="4"/>
      <c r="F2" s="5"/>
    </row>
    <row r="3" spans="1:6" ht="15.75">
      <c r="A3" s="2"/>
      <c r="B3" s="8" t="s">
        <v>2</v>
      </c>
      <c r="C3" s="7"/>
      <c r="D3" s="7" t="s">
        <v>96</v>
      </c>
      <c r="E3" s="7"/>
      <c r="F3" s="9"/>
    </row>
    <row r="4" spans="1:6" ht="16.5" thickBot="1">
      <c r="A4" s="2"/>
      <c r="B4" s="10" t="s">
        <v>3</v>
      </c>
      <c r="C4" s="11"/>
      <c r="D4" s="12" t="s">
        <v>4</v>
      </c>
      <c r="E4" s="11"/>
      <c r="F4" s="13"/>
    </row>
    <row r="5" spans="1:6" ht="15">
      <c r="A5" s="14"/>
      <c r="B5" s="14"/>
      <c r="C5" s="14"/>
      <c r="D5" s="14"/>
      <c r="E5" s="6"/>
      <c r="F5" s="6"/>
    </row>
    <row r="6" spans="1:6" ht="15">
      <c r="A6" s="98"/>
      <c r="B6" s="98" t="s">
        <v>5</v>
      </c>
      <c r="C6" s="98" t="s">
        <v>97</v>
      </c>
      <c r="D6" s="98" t="s">
        <v>6</v>
      </c>
      <c r="E6" s="99"/>
      <c r="F6" s="6"/>
    </row>
    <row r="7" spans="1:6" ht="15">
      <c r="A7" s="100">
        <v>1</v>
      </c>
      <c r="B7" s="101" t="s">
        <v>98</v>
      </c>
      <c r="C7" s="100" t="s">
        <v>99</v>
      </c>
      <c r="D7" s="100" t="s">
        <v>100</v>
      </c>
      <c r="E7" s="102" t="s">
        <v>99</v>
      </c>
      <c r="F7" s="6"/>
    </row>
    <row r="8" spans="1:6" ht="15">
      <c r="A8" s="100">
        <v>2</v>
      </c>
      <c r="B8" s="101" t="s">
        <v>101</v>
      </c>
      <c r="C8" s="100" t="s">
        <v>102</v>
      </c>
      <c r="D8" s="100" t="s">
        <v>103</v>
      </c>
      <c r="E8" s="103" t="s">
        <v>104</v>
      </c>
      <c r="F8" s="102" t="s">
        <v>99</v>
      </c>
    </row>
    <row r="9" spans="1:6" ht="15">
      <c r="A9" s="98">
        <v>3</v>
      </c>
      <c r="B9" s="104" t="s">
        <v>105</v>
      </c>
      <c r="C9" s="98" t="s">
        <v>106</v>
      </c>
      <c r="D9" s="98" t="s">
        <v>107</v>
      </c>
      <c r="E9" s="102" t="s">
        <v>108</v>
      </c>
      <c r="F9" s="105" t="s">
        <v>109</v>
      </c>
    </row>
    <row r="10" spans="1:6" ht="15">
      <c r="A10" s="98">
        <v>4</v>
      </c>
      <c r="B10" s="104" t="s">
        <v>110</v>
      </c>
      <c r="C10" s="98" t="s">
        <v>108</v>
      </c>
      <c r="D10" s="98" t="s">
        <v>103</v>
      </c>
      <c r="E10" s="105" t="s">
        <v>111</v>
      </c>
      <c r="F10" s="6"/>
    </row>
    <row r="12" spans="1:2" ht="15">
      <c r="A12" s="21"/>
      <c r="B12" s="21" t="s">
        <v>112</v>
      </c>
    </row>
    <row r="13" ht="15">
      <c r="A13" s="21"/>
    </row>
    <row r="14" spans="1:2" ht="15">
      <c r="A14">
        <v>1</v>
      </c>
      <c r="B14" t="s">
        <v>99</v>
      </c>
    </row>
    <row r="15" spans="1:2" ht="15">
      <c r="A15">
        <v>2</v>
      </c>
      <c r="B15" t="s">
        <v>108</v>
      </c>
    </row>
    <row r="16" spans="1:5" ht="15">
      <c r="A16">
        <v>3</v>
      </c>
      <c r="B16" t="s">
        <v>106</v>
      </c>
      <c r="E16" s="106"/>
    </row>
    <row r="17" spans="1:2" ht="15">
      <c r="A17">
        <v>3</v>
      </c>
      <c r="B17" t="s">
        <v>102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L38" sqref="L38"/>
    </sheetView>
  </sheetViews>
  <sheetFormatPr defaultColWidth="9.140625" defaultRowHeight="15"/>
  <cols>
    <col min="3" max="3" width="17.8515625" style="0" bestFit="1" customWidth="1"/>
  </cols>
  <sheetData>
    <row r="1" spans="1:10" ht="15.75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2"/>
      <c r="B2" s="3" t="s">
        <v>0</v>
      </c>
      <c r="C2" s="4"/>
      <c r="D2" s="4" t="s">
        <v>1</v>
      </c>
      <c r="E2" s="4"/>
      <c r="F2" s="5"/>
      <c r="G2" s="6"/>
      <c r="H2" s="6"/>
      <c r="I2" s="7"/>
      <c r="J2" s="7"/>
    </row>
    <row r="3" spans="1:10" ht="15.75">
      <c r="A3" s="2"/>
      <c r="B3" s="8" t="s">
        <v>2</v>
      </c>
      <c r="C3" s="7"/>
      <c r="D3" s="7" t="s">
        <v>113</v>
      </c>
      <c r="E3" s="7"/>
      <c r="F3" s="9"/>
      <c r="G3" s="6"/>
      <c r="H3" s="6"/>
      <c r="I3" s="7"/>
      <c r="J3" s="7"/>
    </row>
    <row r="4" spans="1:10" ht="16.5" thickBot="1">
      <c r="A4" s="2"/>
      <c r="B4" s="10" t="s">
        <v>3</v>
      </c>
      <c r="C4" s="11"/>
      <c r="D4" s="12" t="s">
        <v>4</v>
      </c>
      <c r="E4" s="11"/>
      <c r="F4" s="13"/>
      <c r="G4" s="6"/>
      <c r="H4" s="6"/>
      <c r="I4" s="7"/>
      <c r="J4" s="7"/>
    </row>
    <row r="5" spans="1:10" ht="15.75">
      <c r="A5" s="14"/>
      <c r="B5" s="14"/>
      <c r="C5" s="14"/>
      <c r="D5" s="14"/>
      <c r="E5" s="14"/>
      <c r="F5" s="14"/>
      <c r="G5" s="14"/>
      <c r="H5" s="14"/>
      <c r="I5" s="7"/>
      <c r="J5" s="7"/>
    </row>
    <row r="6" spans="1:10" ht="15">
      <c r="A6" s="15"/>
      <c r="B6" s="15" t="s">
        <v>5</v>
      </c>
      <c r="C6" s="15" t="s">
        <v>114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I6" s="16"/>
      <c r="J6" s="17"/>
    </row>
    <row r="7" spans="1:10" ht="15">
      <c r="A7" s="15">
        <v>1</v>
      </c>
      <c r="B7" s="18" t="s">
        <v>115</v>
      </c>
      <c r="C7" s="15" t="s">
        <v>99</v>
      </c>
      <c r="D7" s="15" t="s">
        <v>100</v>
      </c>
      <c r="E7" s="15" t="s">
        <v>25</v>
      </c>
      <c r="F7" s="15" t="s">
        <v>116</v>
      </c>
      <c r="G7" s="15" t="s">
        <v>117</v>
      </c>
      <c r="H7" s="15" t="s">
        <v>21</v>
      </c>
      <c r="I7" s="16"/>
      <c r="J7" s="17"/>
    </row>
    <row r="8" spans="1:10" ht="15">
      <c r="A8" s="15">
        <v>2</v>
      </c>
      <c r="B8" s="19">
        <v>1491</v>
      </c>
      <c r="C8" s="20" t="s">
        <v>106</v>
      </c>
      <c r="D8" s="20" t="s">
        <v>107</v>
      </c>
      <c r="E8" s="15" t="s">
        <v>22</v>
      </c>
      <c r="F8" s="15" t="s">
        <v>118</v>
      </c>
      <c r="G8" s="15" t="s">
        <v>119</v>
      </c>
      <c r="H8" s="15" t="s">
        <v>23</v>
      </c>
      <c r="I8" s="16"/>
      <c r="J8" s="17"/>
    </row>
    <row r="9" spans="1:10" ht="15">
      <c r="A9" s="15">
        <v>3</v>
      </c>
      <c r="B9" s="19">
        <v>1386</v>
      </c>
      <c r="C9" s="20" t="s">
        <v>120</v>
      </c>
      <c r="D9" s="20" t="s">
        <v>103</v>
      </c>
      <c r="E9" s="15" t="s">
        <v>21</v>
      </c>
      <c r="F9" s="15" t="s">
        <v>121</v>
      </c>
      <c r="G9" s="15" t="s">
        <v>95</v>
      </c>
      <c r="H9" s="15" t="s">
        <v>25</v>
      </c>
      <c r="I9" s="16"/>
      <c r="J9" s="17"/>
    </row>
    <row r="10" spans="1:10" ht="15">
      <c r="A10" s="15">
        <v>4</v>
      </c>
      <c r="B10" s="19">
        <v>1343</v>
      </c>
      <c r="C10" s="20" t="s">
        <v>122</v>
      </c>
      <c r="D10" s="20" t="s">
        <v>123</v>
      </c>
      <c r="E10" s="15" t="s">
        <v>21</v>
      </c>
      <c r="F10" s="15" t="s">
        <v>124</v>
      </c>
      <c r="G10" s="15" t="s">
        <v>95</v>
      </c>
      <c r="H10" s="15" t="s">
        <v>22</v>
      </c>
      <c r="I10" s="16"/>
      <c r="J10" s="17"/>
    </row>
    <row r="11" spans="1:10" ht="15">
      <c r="A11" s="15">
        <v>5</v>
      </c>
      <c r="B11" s="19">
        <v>1186</v>
      </c>
      <c r="C11" s="20" t="s">
        <v>125</v>
      </c>
      <c r="D11" s="20" t="s">
        <v>103</v>
      </c>
      <c r="E11" s="15" t="s">
        <v>21</v>
      </c>
      <c r="F11" s="15" t="s">
        <v>126</v>
      </c>
      <c r="G11" s="15" t="s">
        <v>95</v>
      </c>
      <c r="H11" s="15" t="s">
        <v>95</v>
      </c>
      <c r="I11" s="16"/>
      <c r="J11" s="17"/>
    </row>
    <row r="12" spans="1:10" ht="15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5">
      <c r="A13" s="17"/>
      <c r="B13" s="17"/>
      <c r="C13" s="15"/>
      <c r="D13" s="15" t="s">
        <v>127</v>
      </c>
      <c r="E13" s="15" t="s">
        <v>128</v>
      </c>
      <c r="F13" s="15" t="s">
        <v>129</v>
      </c>
      <c r="G13" s="15" t="s">
        <v>130</v>
      </c>
      <c r="H13" s="15" t="s">
        <v>131</v>
      </c>
      <c r="I13" s="15" t="s">
        <v>132</v>
      </c>
      <c r="J13" s="15" t="s">
        <v>75</v>
      </c>
    </row>
    <row r="14" spans="1:10" ht="15">
      <c r="A14" s="17"/>
      <c r="B14" s="17"/>
      <c r="C14" s="15" t="s">
        <v>133</v>
      </c>
      <c r="D14" s="15" t="s">
        <v>134</v>
      </c>
      <c r="E14" s="15" t="s">
        <v>134</v>
      </c>
      <c r="F14" s="15" t="s">
        <v>135</v>
      </c>
      <c r="G14" s="15"/>
      <c r="H14" s="15"/>
      <c r="I14" s="15" t="s">
        <v>136</v>
      </c>
      <c r="J14" s="15"/>
    </row>
    <row r="15" spans="1:10" ht="15">
      <c r="A15" s="17"/>
      <c r="B15" s="17"/>
      <c r="C15" s="15" t="s">
        <v>137</v>
      </c>
      <c r="D15" s="15" t="s">
        <v>138</v>
      </c>
      <c r="E15" s="15" t="s">
        <v>138</v>
      </c>
      <c r="F15" s="15" t="s">
        <v>139</v>
      </c>
      <c r="G15" s="15"/>
      <c r="H15" s="15"/>
      <c r="I15" s="15" t="s">
        <v>136</v>
      </c>
      <c r="J15" s="15"/>
    </row>
    <row r="16" spans="1:10" ht="15">
      <c r="A16" s="17"/>
      <c r="B16" s="17"/>
      <c r="C16" s="15" t="s">
        <v>141</v>
      </c>
      <c r="D16" s="15" t="s">
        <v>142</v>
      </c>
      <c r="E16" s="15" t="s">
        <v>143</v>
      </c>
      <c r="F16" s="15" t="s">
        <v>144</v>
      </c>
      <c r="G16" s="15" t="s">
        <v>145</v>
      </c>
      <c r="H16" s="15" t="s">
        <v>121</v>
      </c>
      <c r="I16" s="15" t="s">
        <v>146</v>
      </c>
      <c r="J16" s="15"/>
    </row>
    <row r="17" spans="1:10" ht="15">
      <c r="A17" s="17"/>
      <c r="B17" s="17"/>
      <c r="C17" s="15" t="s">
        <v>140</v>
      </c>
      <c r="D17" s="15" t="s">
        <v>135</v>
      </c>
      <c r="E17" s="15" t="s">
        <v>138</v>
      </c>
      <c r="F17" s="15" t="s">
        <v>135</v>
      </c>
      <c r="G17" s="15"/>
      <c r="H17" s="15"/>
      <c r="I17" s="15" t="s">
        <v>136</v>
      </c>
      <c r="J17" s="15"/>
    </row>
    <row r="18" spans="1:10" ht="15">
      <c r="A18" s="17"/>
      <c r="B18" s="17"/>
      <c r="C18" s="15" t="s">
        <v>150</v>
      </c>
      <c r="D18" s="15" t="s">
        <v>142</v>
      </c>
      <c r="E18" s="15" t="s">
        <v>142</v>
      </c>
      <c r="F18" s="15" t="s">
        <v>151</v>
      </c>
      <c r="G18" s="15"/>
      <c r="H18" s="15"/>
      <c r="I18" s="15" t="s">
        <v>136</v>
      </c>
      <c r="J18" s="15"/>
    </row>
    <row r="19" spans="1:10" ht="15">
      <c r="A19" s="17"/>
      <c r="B19" s="17"/>
      <c r="C19" s="15" t="s">
        <v>147</v>
      </c>
      <c r="D19" s="15" t="s">
        <v>144</v>
      </c>
      <c r="E19" s="15" t="s">
        <v>148</v>
      </c>
      <c r="F19" s="15" t="s">
        <v>149</v>
      </c>
      <c r="G19" s="15"/>
      <c r="H19" s="15"/>
      <c r="I19" s="15" t="s">
        <v>136</v>
      </c>
      <c r="J19" s="15"/>
    </row>
    <row r="20" spans="1:10" ht="15">
      <c r="A20" s="17"/>
      <c r="B20" s="17"/>
      <c r="C20" s="15" t="s">
        <v>152</v>
      </c>
      <c r="D20" s="15" t="s">
        <v>142</v>
      </c>
      <c r="E20" s="15" t="s">
        <v>153</v>
      </c>
      <c r="F20" s="15" t="s">
        <v>153</v>
      </c>
      <c r="G20" s="15"/>
      <c r="H20" s="15"/>
      <c r="I20" s="15" t="s">
        <v>136</v>
      </c>
      <c r="J20" s="15"/>
    </row>
    <row r="21" spans="1:10" ht="15">
      <c r="A21" s="17"/>
      <c r="B21" s="17"/>
      <c r="C21" s="15" t="s">
        <v>146</v>
      </c>
      <c r="D21" s="15" t="s">
        <v>149</v>
      </c>
      <c r="E21" s="15" t="s">
        <v>134</v>
      </c>
      <c r="F21" s="15" t="s">
        <v>144</v>
      </c>
      <c r="G21" s="15"/>
      <c r="H21" s="15"/>
      <c r="I21" s="15" t="s">
        <v>136</v>
      </c>
      <c r="J21" s="15"/>
    </row>
    <row r="22" spans="1:10" ht="15">
      <c r="A22" s="17"/>
      <c r="B22" s="17"/>
      <c r="C22" s="15" t="s">
        <v>155</v>
      </c>
      <c r="D22" s="15" t="s">
        <v>156</v>
      </c>
      <c r="E22" s="15" t="s">
        <v>145</v>
      </c>
      <c r="F22" s="15" t="s">
        <v>139</v>
      </c>
      <c r="G22" s="15" t="s">
        <v>145</v>
      </c>
      <c r="H22" s="15" t="s">
        <v>149</v>
      </c>
      <c r="I22" s="15" t="s">
        <v>157</v>
      </c>
      <c r="J22" s="15"/>
    </row>
    <row r="23" spans="1:10" ht="15">
      <c r="A23" s="17"/>
      <c r="B23" s="17"/>
      <c r="C23" s="15" t="s">
        <v>154</v>
      </c>
      <c r="D23" s="15" t="s">
        <v>148</v>
      </c>
      <c r="E23" s="15" t="s">
        <v>148</v>
      </c>
      <c r="F23" s="15" t="s">
        <v>153</v>
      </c>
      <c r="G23" s="15"/>
      <c r="H23" s="15"/>
      <c r="I23" s="15" t="s">
        <v>136</v>
      </c>
      <c r="J23" s="15"/>
    </row>
    <row r="26" spans="1:10" ht="15.75" thickBo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8">
      <c r="A27" s="2"/>
      <c r="B27" s="3" t="s">
        <v>0</v>
      </c>
      <c r="C27" s="4"/>
      <c r="D27" s="4" t="s">
        <v>1</v>
      </c>
      <c r="E27" s="4"/>
      <c r="F27" s="5"/>
      <c r="G27" s="6"/>
      <c r="H27" s="6"/>
      <c r="I27" s="7"/>
      <c r="J27" s="7"/>
    </row>
    <row r="28" spans="1:10" ht="15.75">
      <c r="A28" s="2"/>
      <c r="B28" s="8" t="s">
        <v>2</v>
      </c>
      <c r="C28" s="7"/>
      <c r="D28" s="7" t="s">
        <v>113</v>
      </c>
      <c r="E28" s="7"/>
      <c r="F28" s="9"/>
      <c r="G28" s="6"/>
      <c r="H28" s="6"/>
      <c r="I28" s="7"/>
      <c r="J28" s="7"/>
    </row>
    <row r="29" spans="1:10" ht="16.5" thickBot="1">
      <c r="A29" s="2"/>
      <c r="B29" s="10" t="s">
        <v>3</v>
      </c>
      <c r="C29" s="11"/>
      <c r="D29" s="12" t="s">
        <v>4</v>
      </c>
      <c r="E29" s="11"/>
      <c r="F29" s="13"/>
      <c r="G29" s="6"/>
      <c r="H29" s="6"/>
      <c r="I29" s="7"/>
      <c r="J29" s="7"/>
    </row>
    <row r="30" spans="1:10" ht="15.75">
      <c r="A30" s="14"/>
      <c r="B30" s="14"/>
      <c r="C30" s="14"/>
      <c r="D30" s="14"/>
      <c r="E30" s="14"/>
      <c r="F30" s="14"/>
      <c r="G30" s="14"/>
      <c r="H30" s="14"/>
      <c r="I30" s="7"/>
      <c r="J30" s="7"/>
    </row>
    <row r="31" spans="1:10" ht="15">
      <c r="A31" s="15"/>
      <c r="B31" s="15" t="s">
        <v>5</v>
      </c>
      <c r="C31" s="15" t="s">
        <v>158</v>
      </c>
      <c r="D31" s="15" t="s">
        <v>6</v>
      </c>
      <c r="E31" s="15" t="s">
        <v>7</v>
      </c>
      <c r="F31" s="15" t="s">
        <v>8</v>
      </c>
      <c r="G31" s="15" t="s">
        <v>9</v>
      </c>
      <c r="H31" s="15" t="s">
        <v>10</v>
      </c>
      <c r="I31" s="16"/>
      <c r="J31" s="17"/>
    </row>
    <row r="32" spans="1:10" ht="15">
      <c r="A32" s="107" t="s">
        <v>21</v>
      </c>
      <c r="B32" s="18" t="s">
        <v>159</v>
      </c>
      <c r="C32" s="15" t="s">
        <v>102</v>
      </c>
      <c r="D32" s="15" t="s">
        <v>103</v>
      </c>
      <c r="E32" s="15" t="s">
        <v>22</v>
      </c>
      <c r="F32" s="15" t="s">
        <v>118</v>
      </c>
      <c r="G32" s="15" t="s">
        <v>119</v>
      </c>
      <c r="H32" s="15" t="s">
        <v>23</v>
      </c>
      <c r="I32" s="16"/>
      <c r="J32" s="17"/>
    </row>
    <row r="33" spans="1:10" ht="15">
      <c r="A33" s="107">
        <v>2</v>
      </c>
      <c r="B33" s="19">
        <v>1490</v>
      </c>
      <c r="C33" s="20" t="s">
        <v>108</v>
      </c>
      <c r="D33" s="20" t="s">
        <v>103</v>
      </c>
      <c r="E33" s="15" t="s">
        <v>25</v>
      </c>
      <c r="F33" s="15" t="s">
        <v>160</v>
      </c>
      <c r="G33" s="15" t="s">
        <v>117</v>
      </c>
      <c r="H33" s="15" t="s">
        <v>21</v>
      </c>
      <c r="I33" s="16"/>
      <c r="J33" s="17"/>
    </row>
    <row r="34" spans="1:10" ht="15">
      <c r="A34" s="107">
        <v>3</v>
      </c>
      <c r="B34" s="19">
        <v>1464</v>
      </c>
      <c r="C34" s="20" t="s">
        <v>161</v>
      </c>
      <c r="D34" s="20" t="s">
        <v>162</v>
      </c>
      <c r="E34" s="15" t="s">
        <v>21</v>
      </c>
      <c r="F34" s="15" t="s">
        <v>163</v>
      </c>
      <c r="G34" s="15" t="s">
        <v>95</v>
      </c>
      <c r="H34" s="15" t="s">
        <v>22</v>
      </c>
      <c r="I34" s="16"/>
      <c r="J34" s="17"/>
    </row>
    <row r="35" spans="1:10" ht="15">
      <c r="A35" s="107">
        <v>4</v>
      </c>
      <c r="B35" s="19">
        <v>1353</v>
      </c>
      <c r="C35" s="20" t="s">
        <v>164</v>
      </c>
      <c r="D35" s="20" t="s">
        <v>165</v>
      </c>
      <c r="E35" s="15" t="s">
        <v>21</v>
      </c>
      <c r="F35" s="15" t="s">
        <v>121</v>
      </c>
      <c r="G35" s="15" t="s">
        <v>95</v>
      </c>
      <c r="H35" s="15" t="s">
        <v>95</v>
      </c>
      <c r="I35" s="16"/>
      <c r="J35" s="17"/>
    </row>
    <row r="36" spans="1:10" ht="15">
      <c r="A36" s="107">
        <v>5</v>
      </c>
      <c r="B36" s="19">
        <v>1262</v>
      </c>
      <c r="C36" s="20" t="s">
        <v>166</v>
      </c>
      <c r="D36" s="20" t="s">
        <v>162</v>
      </c>
      <c r="E36" s="15" t="s">
        <v>21</v>
      </c>
      <c r="F36" s="15" t="s">
        <v>167</v>
      </c>
      <c r="G36" s="15" t="s">
        <v>95</v>
      </c>
      <c r="H36" s="15" t="s">
        <v>25</v>
      </c>
      <c r="I36" s="16"/>
      <c r="J36" s="17"/>
    </row>
    <row r="37" spans="1:10" ht="1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15">
      <c r="A38" s="17"/>
      <c r="B38" s="17"/>
      <c r="C38" s="15"/>
      <c r="D38" s="15" t="s">
        <v>127</v>
      </c>
      <c r="E38" s="15" t="s">
        <v>128</v>
      </c>
      <c r="F38" s="15" t="s">
        <v>129</v>
      </c>
      <c r="G38" s="15" t="s">
        <v>130</v>
      </c>
      <c r="H38" s="15" t="s">
        <v>131</v>
      </c>
      <c r="I38" s="15" t="s">
        <v>132</v>
      </c>
      <c r="J38" s="15" t="s">
        <v>75</v>
      </c>
    </row>
    <row r="39" spans="1:10" ht="15">
      <c r="A39" s="17"/>
      <c r="B39" s="17"/>
      <c r="C39" s="15" t="s">
        <v>133</v>
      </c>
      <c r="D39" s="15" t="s">
        <v>142</v>
      </c>
      <c r="E39" s="15" t="s">
        <v>134</v>
      </c>
      <c r="F39" s="15" t="s">
        <v>134</v>
      </c>
      <c r="G39" s="15"/>
      <c r="H39" s="15"/>
      <c r="I39" s="15" t="s">
        <v>136</v>
      </c>
      <c r="J39" s="15"/>
    </row>
    <row r="40" spans="1:10" ht="15">
      <c r="A40" s="17"/>
      <c r="B40" s="17"/>
      <c r="C40" s="15" t="s">
        <v>137</v>
      </c>
      <c r="D40" s="15" t="s">
        <v>142</v>
      </c>
      <c r="E40" s="15" t="s">
        <v>149</v>
      </c>
      <c r="F40" s="15" t="s">
        <v>168</v>
      </c>
      <c r="G40" s="15" t="s">
        <v>156</v>
      </c>
      <c r="H40" s="15"/>
      <c r="I40" s="15" t="s">
        <v>169</v>
      </c>
      <c r="J40" s="15"/>
    </row>
    <row r="41" spans="1:10" ht="15">
      <c r="A41" s="17"/>
      <c r="B41" s="17"/>
      <c r="C41" s="15" t="s">
        <v>141</v>
      </c>
      <c r="D41" s="15" t="s">
        <v>144</v>
      </c>
      <c r="E41" s="15" t="s">
        <v>170</v>
      </c>
      <c r="F41" s="15" t="s">
        <v>167</v>
      </c>
      <c r="G41" s="15" t="s">
        <v>144</v>
      </c>
      <c r="H41" s="15" t="s">
        <v>168</v>
      </c>
      <c r="I41" s="15" t="s">
        <v>146</v>
      </c>
      <c r="J41" s="15"/>
    </row>
    <row r="42" spans="1:10" ht="15">
      <c r="A42" s="17"/>
      <c r="B42" s="17"/>
      <c r="C42" s="15" t="s">
        <v>140</v>
      </c>
      <c r="D42" s="15" t="s">
        <v>139</v>
      </c>
      <c r="E42" s="15" t="s">
        <v>149</v>
      </c>
      <c r="F42" s="15" t="s">
        <v>149</v>
      </c>
      <c r="G42" s="15"/>
      <c r="H42" s="15"/>
      <c r="I42" s="15" t="s">
        <v>136</v>
      </c>
      <c r="J42" s="15"/>
    </row>
    <row r="43" spans="1:10" ht="15">
      <c r="A43" s="17"/>
      <c r="B43" s="17"/>
      <c r="C43" s="15" t="s">
        <v>150</v>
      </c>
      <c r="D43" s="15" t="s">
        <v>170</v>
      </c>
      <c r="E43" s="15" t="s">
        <v>142</v>
      </c>
      <c r="F43" s="15" t="s">
        <v>138</v>
      </c>
      <c r="G43" s="15" t="s">
        <v>139</v>
      </c>
      <c r="H43" s="15"/>
      <c r="I43" s="15" t="s">
        <v>169</v>
      </c>
      <c r="J43" s="15"/>
    </row>
    <row r="44" spans="1:10" ht="15">
      <c r="A44" s="17"/>
      <c r="B44" s="17"/>
      <c r="C44" s="15" t="s">
        <v>147</v>
      </c>
      <c r="D44" s="15" t="s">
        <v>135</v>
      </c>
      <c r="E44" s="15" t="s">
        <v>149</v>
      </c>
      <c r="F44" s="15" t="s">
        <v>134</v>
      </c>
      <c r="G44" s="15"/>
      <c r="H44" s="15"/>
      <c r="I44" s="15" t="s">
        <v>136</v>
      </c>
      <c r="J44" s="15"/>
    </row>
    <row r="45" spans="1:10" ht="15">
      <c r="A45" s="17"/>
      <c r="B45" s="17"/>
      <c r="C45" s="15" t="s">
        <v>152</v>
      </c>
      <c r="D45" s="15" t="s">
        <v>149</v>
      </c>
      <c r="E45" s="15" t="s">
        <v>121</v>
      </c>
      <c r="F45" s="15" t="s">
        <v>156</v>
      </c>
      <c r="G45" s="15" t="s">
        <v>170</v>
      </c>
      <c r="H45" s="15" t="s">
        <v>153</v>
      </c>
      <c r="I45" s="15" t="s">
        <v>157</v>
      </c>
      <c r="J45" s="15"/>
    </row>
    <row r="46" spans="1:10" ht="15">
      <c r="A46" s="17"/>
      <c r="B46" s="17"/>
      <c r="C46" s="15" t="s">
        <v>146</v>
      </c>
      <c r="D46" s="15" t="s">
        <v>144</v>
      </c>
      <c r="E46" s="15" t="s">
        <v>153</v>
      </c>
      <c r="F46" s="15" t="s">
        <v>168</v>
      </c>
      <c r="G46" s="15" t="s">
        <v>156</v>
      </c>
      <c r="H46" s="15"/>
      <c r="I46" s="15" t="s">
        <v>169</v>
      </c>
      <c r="J46" s="15"/>
    </row>
    <row r="47" spans="1:10" ht="15">
      <c r="A47" s="17"/>
      <c r="B47" s="17"/>
      <c r="C47" s="15" t="s">
        <v>155</v>
      </c>
      <c r="D47" s="15" t="s">
        <v>156</v>
      </c>
      <c r="E47" s="15" t="s">
        <v>139</v>
      </c>
      <c r="F47" s="15" t="s">
        <v>168</v>
      </c>
      <c r="G47" s="15" t="s">
        <v>149</v>
      </c>
      <c r="H47" s="15"/>
      <c r="I47" s="15" t="s">
        <v>169</v>
      </c>
      <c r="J47" s="15"/>
    </row>
    <row r="48" spans="1:10" ht="15">
      <c r="A48" s="17"/>
      <c r="B48" s="17"/>
      <c r="C48" s="15" t="s">
        <v>154</v>
      </c>
      <c r="D48" s="15" t="s">
        <v>167</v>
      </c>
      <c r="E48" s="15" t="s">
        <v>168</v>
      </c>
      <c r="F48" s="15" t="s">
        <v>170</v>
      </c>
      <c r="G48" s="15"/>
      <c r="H48" s="15"/>
      <c r="I48" s="15" t="s">
        <v>171</v>
      </c>
      <c r="J48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Teuvo</dc:creator>
  <cp:keywords/>
  <dc:description/>
  <cp:lastModifiedBy>Teuvo</cp:lastModifiedBy>
  <dcterms:created xsi:type="dcterms:W3CDTF">2015-05-17T09:32:00Z</dcterms:created>
  <dcterms:modified xsi:type="dcterms:W3CDTF">2015-05-17T12:02:08Z</dcterms:modified>
  <cp:category/>
  <cp:version/>
  <cp:contentType/>
  <cp:contentStatus/>
</cp:coreProperties>
</file>